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arwa\OneDrive\Desktop\"/>
    </mc:Choice>
  </mc:AlternateContent>
  <xr:revisionPtr revIDLastSave="0" documentId="13_ncr:1_{5AD3D685-B5A3-41C5-A492-045A1E47DF9B}" xr6:coauthVersionLast="47" xr6:coauthVersionMax="47" xr10:uidLastSave="{00000000-0000-0000-0000-000000000000}"/>
  <bookViews>
    <workbookView xWindow="-108" yWindow="-108" windowWidth="23256" windowHeight="12456" firstSheet="3" activeTab="6" xr2:uid="{ACB6E6AB-CBFA-44D0-BF40-7A059BF7E406}"/>
  </bookViews>
  <sheets>
    <sheet name="Startup cost" sheetId="1" r:id="rId1"/>
    <sheet name="Income Statement 2025" sheetId="2" r:id="rId2"/>
    <sheet name="Income Statement 2026" sheetId="4" r:id="rId3"/>
    <sheet name="Income Statement 2027" sheetId="5" r:id="rId4"/>
    <sheet name="Cash Flow 2025" sheetId="6" r:id="rId5"/>
    <sheet name="Cash Flow 2026" sheetId="7" r:id="rId6"/>
    <sheet name="Cash Flow 2027" sheetId="8" r:id="rId7"/>
    <sheet name="Balance Sheet (2025-2027)" sheetId="10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0" l="1"/>
  <c r="E6" i="10"/>
  <c r="D6" i="10"/>
  <c r="N11" i="8"/>
  <c r="N10" i="8"/>
  <c r="N9" i="8"/>
  <c r="N8" i="8"/>
  <c r="N7" i="8"/>
  <c r="N6" i="8"/>
  <c r="N12" i="8" s="1"/>
  <c r="N4" i="8"/>
  <c r="N13" i="8" s="1"/>
  <c r="N11" i="7"/>
  <c r="N10" i="7"/>
  <c r="N9" i="7"/>
  <c r="N8" i="7"/>
  <c r="N7" i="7"/>
  <c r="N6" i="7"/>
  <c r="N12" i="7" s="1"/>
  <c r="N13" i="7" s="1"/>
  <c r="N4" i="7"/>
  <c r="N12" i="6"/>
  <c r="N11" i="6"/>
  <c r="N10" i="6"/>
  <c r="N9" i="6"/>
  <c r="N8" i="6"/>
  <c r="N7" i="6"/>
  <c r="N5" i="6"/>
  <c r="N13" i="5"/>
  <c r="N12" i="5"/>
  <c r="N11" i="5"/>
  <c r="N10" i="5"/>
  <c r="N9" i="5"/>
  <c r="N14" i="5" s="1"/>
  <c r="N8" i="5"/>
  <c r="N7" i="5"/>
  <c r="N4" i="5"/>
  <c r="N3" i="5"/>
  <c r="N2" i="5"/>
  <c r="N6" i="5" s="1"/>
  <c r="N13" i="4"/>
  <c r="N12" i="4"/>
  <c r="N11" i="4"/>
  <c r="N10" i="4"/>
  <c r="N9" i="4"/>
  <c r="N8" i="4"/>
  <c r="N7" i="4"/>
  <c r="N14" i="4" s="1"/>
  <c r="N4" i="4"/>
  <c r="N3" i="4"/>
  <c r="N2" i="4"/>
  <c r="N6" i="4" s="1"/>
  <c r="N13" i="6" l="1"/>
  <c r="N14" i="6" s="1"/>
  <c r="N15" i="5"/>
  <c r="N17" i="5" s="1"/>
  <c r="N15" i="4"/>
  <c r="N17" i="4" s="1"/>
  <c r="N13" i="2" l="1"/>
  <c r="N12" i="2"/>
  <c r="N11" i="2"/>
  <c r="N10" i="2"/>
  <c r="N9" i="2"/>
  <c r="N8" i="2"/>
  <c r="N7" i="2"/>
  <c r="N4" i="2"/>
  <c r="N3" i="2"/>
  <c r="N2" i="2"/>
  <c r="N14" i="2" l="1"/>
  <c r="N6" i="2"/>
  <c r="N15" i="2" l="1"/>
  <c r="N17" i="2" s="1"/>
  <c r="B18" i="1"/>
  <c r="E7" i="10"/>
  <c r="D7" i="10"/>
</calcChain>
</file>

<file path=xl/sharedStrings.xml><?xml version="1.0" encoding="utf-8"?>
<sst xmlns="http://schemas.openxmlformats.org/spreadsheetml/2006/main" count="171" uniqueCount="66">
  <si>
    <t>STARTUP COST</t>
  </si>
  <si>
    <t>Category</t>
  </si>
  <si>
    <t>Amount ($)</t>
  </si>
  <si>
    <t>Van purchases</t>
  </si>
  <si>
    <t>van wrap and breanding</t>
  </si>
  <si>
    <t>Pressure washer</t>
  </si>
  <si>
    <t>Water tank</t>
  </si>
  <si>
    <t>Generator</t>
  </si>
  <si>
    <t>Vaccume and extraction tools</t>
  </si>
  <si>
    <t>Professional Photography &amp; Listing Setup</t>
  </si>
  <si>
    <t>Polisher and brushes</t>
  </si>
  <si>
    <t>Chemicals</t>
  </si>
  <si>
    <t>Hoses and fittings</t>
  </si>
  <si>
    <t>Registratiion and licenses</t>
  </si>
  <si>
    <t>Insurance(1year)</t>
  </si>
  <si>
    <t>POS</t>
  </si>
  <si>
    <t xml:space="preserve">Uniform and safety gears </t>
  </si>
  <si>
    <t>Miscellaneous</t>
  </si>
  <si>
    <t>TOTAL Costs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</si>
  <si>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</si>
  <si>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</si>
  <si>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</si>
  <si>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</si>
  <si>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</si>
  <si>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</si>
  <si>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</si>
  <si>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</si>
  <si>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</si>
  <si>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</si>
  <si>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</si>
  <si>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</si>
  <si>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</si>
  <si>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Total Revenue</t>
  </si>
  <si>
    <t>Supplies</t>
  </si>
  <si>
    <t>Utilities</t>
  </si>
  <si>
    <t>Maintenance</t>
  </si>
  <si>
    <t>Insurance</t>
  </si>
  <si>
    <t>Advertising</t>
  </si>
  <si>
    <t>Depreciation</t>
  </si>
  <si>
    <t>Total Expenses</t>
  </si>
  <si>
    <t>Net Profit Before Tax</t>
  </si>
  <si>
    <t>Income Tax (12%)</t>
  </si>
  <si>
    <t>Net Profit After Tax</t>
  </si>
  <si>
    <t>Simple Washing</t>
  </si>
  <si>
    <t>Full detail pacages</t>
  </si>
  <si>
    <t>Specialty Detail pacages</t>
  </si>
  <si>
    <t>Add on services</t>
  </si>
  <si>
    <t>Cash Inflows/Outflows</t>
  </si>
  <si>
    <t xml:space="preserve">     Cash In </t>
  </si>
  <si>
    <t>Total Cash In</t>
  </si>
  <si>
    <t xml:space="preserve">     Cash Out </t>
  </si>
  <si>
    <t>Total Cash Out</t>
  </si>
  <si>
    <t>Net Cash Flow</t>
  </si>
  <si>
    <t xml:space="preserve"> All services (everything)</t>
  </si>
  <si>
    <t>2025</t>
  </si>
  <si>
    <t>2026</t>
  </si>
  <si>
    <t>2027</t>
  </si>
  <si>
    <t>Assets</t>
  </si>
  <si>
    <t>Cash</t>
  </si>
  <si>
    <t>Equipment</t>
  </si>
  <si>
    <t>Accumulated Depreciation</t>
  </si>
  <si>
    <t>Total Assets</t>
  </si>
  <si>
    <t>Liabilities</t>
  </si>
  <si>
    <t>Owner's Equity</t>
  </si>
  <si>
    <t>Total Liabilities &amp; Equity</t>
  </si>
  <si>
    <t xml:space="preserve">Income Tax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</si>
</sst>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$-1009]#,##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8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BDD7EE"/>
        <bgColor rgb="FFBDD7EE"/>
      </patternFill>
    </fill>
  </fills>
  <borders count="10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4" fillId="0" borderId="0" xfId="0" applyFont="1"/>
    <xf numFmtId="0" fontId="5" fillId="0" borderId="0" xfId="0" applyFont="1"/>
    <xf numFmtId="164" fontId="5" fillId="0" borderId="0" xfId="0" applyNumberFormat="1" applyFont="1"/>
    <xf numFmtId="164" fontId="4" fillId="0" borderId="0" xfId="0" applyNumberFormat="1" applyFont="1"/>
    <xf numFmtId="0" fontId="6" fillId="4" borderId="5" xfId="0" applyFont="1" applyFill="1" applyBorder="1" applyAlignment="1">
      <alignment horizontal="center" vertical="center"/>
    </xf>
    <xf numFmtId="44" fontId="0" fillId="0" borderId="0" xfId="1" applyFont="1"/>
    <xf numFmtId="44" fontId="6" fillId="4" borderId="5" xfId="1" applyFont="1" applyFill="1" applyBorder="1" applyAlignment="1">
      <alignment horizontal="center" vertical="center"/>
    </xf>
    <xf numFmtId="44" fontId="2" fillId="0" borderId="0" xfId="1" applyFont="1"/>
    <xf numFmtId="44" fontId="2" fillId="2" borderId="1" xfId="1" applyFont="1" applyFill="1" applyBorder="1"/>
    <xf numFmtId="44" fontId="0" fillId="2" borderId="7" xfId="1" applyFont="1" applyFill="1" applyBorder="1"/>
    <xf numFmtId="44" fontId="0" fillId="2" borderId="2" xfId="1" applyFont="1" applyFill="1" applyBorder="1"/>
    <xf numFmtId="44" fontId="0" fillId="3" borderId="1" xfId="1" applyFont="1" applyFill="1" applyBorder="1"/>
    <xf numFmtId="44" fontId="0" fillId="3" borderId="7" xfId="1" applyFont="1" applyFill="1" applyBorder="1"/>
    <xf numFmtId="44" fontId="0" fillId="3" borderId="2" xfId="1" applyFont="1" applyFill="1" applyBorder="1"/>
    <xf numFmtId="44" fontId="0" fillId="2" borderId="1" xfId="1" applyFont="1" applyFill="1" applyBorder="1"/>
    <xf numFmtId="44" fontId="2" fillId="3" borderId="1" xfId="1" applyFont="1" applyFill="1" applyBorder="1"/>
    <xf numFmtId="44" fontId="2" fillId="2" borderId="3" xfId="1" applyFont="1" applyFill="1" applyBorder="1"/>
    <xf numFmtId="44" fontId="0" fillId="2" borderId="8" xfId="1" applyFont="1" applyFill="1" applyBorder="1"/>
    <xf numFmtId="44" fontId="0" fillId="2" borderId="4" xfId="1" applyFont="1" applyFill="1" applyBorder="1"/>
    <xf numFmtId="44" fontId="6" fillId="4" borderId="6" xfId="1" applyFont="1" applyFill="1" applyBorder="1" applyAlignment="1">
      <alignment horizontal="center" vertical="center"/>
    </xf>
    <xf numFmtId="44" fontId="4" fillId="3" borderId="9" xfId="1" applyFont="1" applyFill="1" applyBorder="1"/>
    <xf numFmtId="44" fontId="4" fillId="2" borderId="9" xfId="1" applyFont="1" applyFill="1" applyBorder="1"/>
    <xf numFmtId="0" fontId="3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7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border outline="0"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BDD7EE"/>
          <bgColor rgb="FFBDD7EE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border outline="0"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BDD7EE"/>
          <bgColor rgb="FFBDD7EE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border outline="0"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BDD7EE"/>
          <bgColor rgb="FFBDD7EE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border outline="0"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BDD7EE"/>
          <bgColor rgb="FFBDD7EE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64" formatCode="[$$-1009]#,##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3FA119-DC64-41C8-B319-1A9D54D42703}" name="Table1" displayName="Table1" ref="A2:B18" totalsRowShown="0" headerRowDxfId="72" dataDxfId="71">
  <autoFilter ref="A2:B18" xr:uid="{BF3FA119-DC64-41C8-B319-1A9D54D42703}"/>
  <tableColumns count="2">
    <tableColumn id="1" xr3:uid="{90CCF5A2-AA0F-44FB-A90D-5D3C8A006D66}" name="Category" dataDxfId="70"/>
    <tableColumn id="2" xr3:uid="{1AA43050-B6B8-4663-96EB-3C2F053A331A}" name="Amount ($)" dataDxfId="69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CB06FEB-1A38-4874-B478-06474B4429F2}" name="Table2" displayName="Table2" ref="A1:N17" totalsRowShown="0" headerRowDxfId="68" dataDxfId="66" headerRowBorderDxfId="67" tableBorderDxfId="65" dataCellStyle="Currency">
  <autoFilter ref="A1:N17" xr:uid="{ECB06FEB-1A38-4874-B478-06474B4429F2}"/>
  <tableColumns count="14">
    <tableColumn id="1" xr3:uid="{2A68DE4D-7337-4128-96CF-20AEE7A913F8}" name="Category"/>
    <tableColumn id="2" xr3:uid="{4F5FF67E-C1CC-423F-8E9D-82815CC25248}" name="Jan" dataDxfId="64" dataCellStyle="Currency"/>
    <tableColumn id="3" xr3:uid="{33C91007-7E92-4697-8776-BAA0605393B9}" name="Feb" dataDxfId="63" dataCellStyle="Currency"/>
    <tableColumn id="4" xr3:uid="{56D2FEA7-38DA-4BA7-A1C1-9CEF4C2002AF}" name="Mar" dataDxfId="62" dataCellStyle="Currency"/>
    <tableColumn id="5" xr3:uid="{D0600801-FAAE-403F-9AD4-91BF8518FFBC}" name="Apr" dataDxfId="61" dataCellStyle="Currency"/>
    <tableColumn id="6" xr3:uid="{BDE154D4-B439-4014-AE64-BF70FD5E34A5}" name="May" dataDxfId="60" dataCellStyle="Currency"/>
    <tableColumn id="7" xr3:uid="{8969662C-E70D-4AFF-8A47-A885CABDCF48}" name="Jun" dataDxfId="59" dataCellStyle="Currency"/>
    <tableColumn id="8" xr3:uid="{9632EDC7-0C42-4417-B779-9C4153B9F5C9}" name="Jul" dataDxfId="58" dataCellStyle="Currency"/>
    <tableColumn id="9" xr3:uid="{303E6596-1A1B-4ACF-8DDD-08716C006B57}" name="Aug" dataDxfId="57" dataCellStyle="Currency"/>
    <tableColumn id="10" xr3:uid="{13C4E56A-0F7B-4034-A10B-F0AB13F3192F}" name="Sep" dataDxfId="56" dataCellStyle="Currency"/>
    <tableColumn id="11" xr3:uid="{EA053A57-A9CD-46A4-B6B6-C1F6F9BBBE9E}" name="Oct" dataDxfId="55" dataCellStyle="Currency"/>
    <tableColumn id="12" xr3:uid="{BAACDB92-86EB-4506-9B2F-8B8186C8FBE6}" name="Nov" dataDxfId="54" dataCellStyle="Currency"/>
    <tableColumn id="13" xr3:uid="{EF5A5931-532E-41E5-955D-7C7F6A14EA1E}" name="Dec" dataDxfId="53" dataCellStyle="Currency"/>
    <tableColumn id="14" xr3:uid="{9F18FFFA-B24E-4291-9CF5-EF2871CE33EA}" name="Total" dataDxfId="52" dataCellStyle="Currency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78BB040-423E-408B-9BEC-0EC0D3FC1369}" name="Table25" displayName="Table25" ref="A1:N17" totalsRowShown="0" headerRowDxfId="51" dataDxfId="49" headerRowBorderDxfId="50" tableBorderDxfId="48" dataCellStyle="Currency">
  <autoFilter ref="A1:N17" xr:uid="{878BB040-423E-408B-9BEC-0EC0D3FC1369}"/>
  <tableColumns count="14">
    <tableColumn id="1" xr3:uid="{1E6EE669-9E60-4483-B9EA-5DF8E020ABAB}" name="Category"/>
    <tableColumn id="2" xr3:uid="{80BEB331-3247-4CFD-8083-6C1D6AFB004A}" name="Jan" dataDxfId="47" dataCellStyle="Currency"/>
    <tableColumn id="3" xr3:uid="{547A9D09-6D1F-4985-8E64-D686F9686959}" name="Feb" dataDxfId="46" dataCellStyle="Currency"/>
    <tableColumn id="4" xr3:uid="{AA84315F-A65B-40FB-BB21-1B82B9C8BA84}" name="Mar" dataDxfId="45" dataCellStyle="Currency"/>
    <tableColumn id="5" xr3:uid="{FD4171A0-51E7-4C86-822A-319C049AB2A9}" name="Apr" dataDxfId="44" dataCellStyle="Currency"/>
    <tableColumn id="6" xr3:uid="{68D71C18-1F0B-465C-B600-53D1D72F0418}" name="May" dataDxfId="43" dataCellStyle="Currency"/>
    <tableColumn id="7" xr3:uid="{7F5DBAEC-21CF-4A6E-9BE3-2DA47BFC227F}" name="Jun" dataDxfId="42" dataCellStyle="Currency"/>
    <tableColumn id="8" xr3:uid="{AE2EDC0F-C146-4CC8-935C-86F22B3439A7}" name="Jul" dataDxfId="41" dataCellStyle="Currency"/>
    <tableColumn id="9" xr3:uid="{36BC034D-AF5D-468C-AF0B-4A042EAF4E5F}" name="Aug" dataDxfId="40" dataCellStyle="Currency"/>
    <tableColumn id="10" xr3:uid="{0C540316-A668-42A0-81AF-E705EFC8D972}" name="Sep" dataDxfId="39" dataCellStyle="Currency"/>
    <tableColumn id="11" xr3:uid="{AFC27536-63E9-4BEC-96F9-61C9F375B8CE}" name="Oct" dataDxfId="38" dataCellStyle="Currency"/>
    <tableColumn id="12" xr3:uid="{DDE81D33-B5A9-4701-9B74-1D0F0899D752}" name="Nov" dataDxfId="37" dataCellStyle="Currency"/>
    <tableColumn id="13" xr3:uid="{98DEA94B-E72F-43E9-B22B-DB2BFC77F9FA}" name="Dec" dataDxfId="36" dataCellStyle="Currency"/>
    <tableColumn id="14" xr3:uid="{6D5DBE70-FB1E-483D-A8AE-AF5361EED808}" name="Total" dataDxfId="35" dataCellStyle="Currency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1705BC0-9DF2-4C0B-8F5D-80B6FEDD8A58}" name="Table26" displayName="Table26" ref="A1:N17" totalsRowShown="0" headerRowDxfId="34" dataDxfId="32" headerRowBorderDxfId="33" tableBorderDxfId="31" dataCellStyle="Currency">
  <autoFilter ref="A1:N17" xr:uid="{71705BC0-9DF2-4C0B-8F5D-80B6FEDD8A58}"/>
  <tableColumns count="14">
    <tableColumn id="1" xr3:uid="{8CF08A58-F258-490E-956C-466CF1D0FEF9}" name="Category"/>
    <tableColumn id="2" xr3:uid="{A4F8201D-43AA-4287-BB8E-3CFC8BA57597}" name="Jan" dataDxfId="30" dataCellStyle="Currency"/>
    <tableColumn id="3" xr3:uid="{EF262CCC-EEB2-408F-914B-D3398F431672}" name="Feb" dataDxfId="29" dataCellStyle="Currency"/>
    <tableColumn id="4" xr3:uid="{3964E443-BE20-48C1-9CA4-C808941B0495}" name="Mar" dataDxfId="28" dataCellStyle="Currency"/>
    <tableColumn id="5" xr3:uid="{78B139AF-94F9-49AC-BF1E-E577FCF9FB64}" name="Apr" dataDxfId="27" dataCellStyle="Currency"/>
    <tableColumn id="6" xr3:uid="{DBF2FA49-F280-49A7-A445-7884ACBB28FE}" name="May" dataDxfId="26" dataCellStyle="Currency"/>
    <tableColumn id="7" xr3:uid="{02F526F2-B300-4280-8A75-178C49F0236A}" name="Jun" dataDxfId="25" dataCellStyle="Currency"/>
    <tableColumn id="8" xr3:uid="{FDB71B42-FF2F-49EE-9CD0-C71313AC3737}" name="Jul" dataDxfId="24" dataCellStyle="Currency"/>
    <tableColumn id="9" xr3:uid="{429A0525-D456-40EB-9C46-AA2BB24487AF}" name="Aug" dataDxfId="23" dataCellStyle="Currency"/>
    <tableColumn id="10" xr3:uid="{6ACF0C22-52FC-42BA-867B-B1A6C14A7502}" name="Sep" dataDxfId="22" dataCellStyle="Currency"/>
    <tableColumn id="11" xr3:uid="{8B3DFF5E-2322-4FE6-89ED-2C90F4D0BF40}" name="Oct" dataDxfId="21" dataCellStyle="Currency"/>
    <tableColumn id="12" xr3:uid="{EB9FB323-F370-4090-A7B1-696AB971EA82}" name="Nov" dataDxfId="20" dataCellStyle="Currency"/>
    <tableColumn id="13" xr3:uid="{CA5BF574-2509-491E-B789-F403363910F9}" name="Dec" dataDxfId="19" dataCellStyle="Currency"/>
    <tableColumn id="14" xr3:uid="{0043366F-B21D-4385-A68A-B2664D258268}" name="Total" dataDxfId="18" dataCellStyle="Currency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4029930-BD48-4C5F-87BF-61F750B1BA3A}" name="Table5" displayName="Table5" ref="A1:N14" totalsRowShown="0" headerRowDxfId="17" dataDxfId="15" headerRowBorderDxfId="16" tableBorderDxfId="14" headerRowCellStyle="Currency" dataCellStyle="Currency">
  <autoFilter ref="A1:N14" xr:uid="{84029930-BD48-4C5F-87BF-61F750B1BA3A}"/>
  <tableColumns count="14">
    <tableColumn id="1" xr3:uid="{9CEB4DB4-93D0-42C2-97C7-DDFEDA72CDFE}" name="Cash Inflows/Outflows" dataDxfId="13" dataCellStyle="Currency"/>
    <tableColumn id="2" xr3:uid="{5B7E9898-02B0-40B0-B213-8632C5493406}" name="Jan" dataDxfId="12" dataCellStyle="Currency"/>
    <tableColumn id="3" xr3:uid="{300DDD6B-F59A-44D0-85A4-554784D0CC90}" name="Feb" dataDxfId="11" dataCellStyle="Currency"/>
    <tableColumn id="4" xr3:uid="{2FF41707-9C75-46F7-AA9A-643BA83840D5}" name="Mar" dataDxfId="10" dataCellStyle="Currency"/>
    <tableColumn id="5" xr3:uid="{67C889C5-9957-493A-8E57-49CDD094C967}" name="Apr" dataDxfId="9" dataCellStyle="Currency"/>
    <tableColumn id="6" xr3:uid="{AFACF299-A54F-450C-B8A3-EC65BFD73BEE}" name="May" dataDxfId="8" dataCellStyle="Currency"/>
    <tableColumn id="7" xr3:uid="{D7F9D47C-A7A0-4735-B537-FEDADA7EBE50}" name="Jun" dataDxfId="7" dataCellStyle="Currency"/>
    <tableColumn id="8" xr3:uid="{49EC8525-2300-4FF8-88D6-935DE625A3FF}" name="Jul" dataDxfId="6" dataCellStyle="Currency"/>
    <tableColumn id="9" xr3:uid="{C250A9B5-88F7-4B2F-AA87-7075D34EDF6F}" name="Aug" dataDxfId="5" dataCellStyle="Currency"/>
    <tableColumn id="10" xr3:uid="{9407B8B7-871F-4EA9-9DB2-F1FEC77DD6BA}" name="Sep" dataDxfId="4" dataCellStyle="Currency"/>
    <tableColumn id="11" xr3:uid="{D1CEA153-B077-418A-ADF2-A424325A8FD5}" name="Oct" dataDxfId="3" dataCellStyle="Currency"/>
    <tableColumn id="12" xr3:uid="{D97762FD-273B-4843-BE0F-6C068F7A820E}" name="Nov" dataDxfId="2" dataCellStyle="Currency"/>
    <tableColumn id="13" xr3:uid="{F9EA7CA3-1ECB-48E0-8213-AFCA83DA563F}" name="Dec" dataDxfId="1" dataCellStyle="Currency"/>
    <tableColumn id="14" xr3:uid="{77C5C71E-C256-429B-BB7D-86EB12ADBEA3}" name="Total" dataDxfId="0" dataCellStyle="Currency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02B2E-A54C-4894-BF44-BD9427148762}">
  <dimension ref="A1:B18"/>
  <sheetViews>
    <sheetView workbookViewId="0">
      <selection activeCell="G3" sqref="G3"/>
    </sheetView>
  </sheetViews>
  <sheetFormatPr defaultRowHeight="14.4" x14ac:dyDescent="0.3"/>
  <cols>
    <col min="1" max="1" width="39.88671875" customWidth="1"/>
    <col min="2" max="2" width="22.44140625" customWidth="1"/>
  </cols>
  <sheetData>
    <row r="1" spans="1:2" ht="22.8" x14ac:dyDescent="0.4">
      <c r="A1" s="23" t="s">
        <v>0</v>
      </c>
      <c r="B1" s="23"/>
    </row>
    <row r="2" spans="1:2" ht="15.6" x14ac:dyDescent="0.3">
      <c r="A2" s="1" t="s">
        <v>1</v>
      </c>
      <c r="B2" s="1" t="s">
        <v>2</v>
      </c>
    </row>
    <row r="3" spans="1:2" ht="15.6" x14ac:dyDescent="0.3">
      <c r="A3" s="2" t="s">
        <v>3</v>
      </c>
      <c r="B3" s="3">
        <v>25000</v>
      </c>
    </row>
    <row r="4" spans="1:2" ht="15.6" x14ac:dyDescent="0.3">
      <c r="A4" s="2" t="s">
        <v>4</v>
      </c>
      <c r="B4" s="3">
        <v>2500</v>
      </c>
    </row>
    <row r="5" spans="1:2" ht="15.6" x14ac:dyDescent="0.3">
      <c r="A5" s="2" t="s">
        <v>5</v>
      </c>
      <c r="B5" s="3">
        <v>1500</v>
      </c>
    </row>
    <row r="6" spans="1:2" ht="15.6" x14ac:dyDescent="0.3">
      <c r="A6" s="2" t="s">
        <v>6</v>
      </c>
      <c r="B6" s="3">
        <v>800</v>
      </c>
    </row>
    <row r="7" spans="1:2" ht="15.6" x14ac:dyDescent="0.3">
      <c r="A7" s="2" t="s">
        <v>7</v>
      </c>
      <c r="B7" s="3">
        <v>1200</v>
      </c>
    </row>
    <row r="8" spans="1:2" ht="15.6" x14ac:dyDescent="0.3">
      <c r="A8" s="2" t="s">
        <v>8</v>
      </c>
      <c r="B8" s="3">
        <v>2000</v>
      </c>
    </row>
    <row r="9" spans="1:2" ht="15.6" x14ac:dyDescent="0.3">
      <c r="A9" s="2" t="s">
        <v>9</v>
      </c>
      <c r="B9" s="3">
        <v>3000</v>
      </c>
    </row>
    <row r="10" spans="1:2" ht="15.6" x14ac:dyDescent="0.3">
      <c r="A10" s="2" t="s">
        <v>10</v>
      </c>
      <c r="B10" s="3">
        <v>450</v>
      </c>
    </row>
    <row r="11" spans="1:2" ht="15.6" x14ac:dyDescent="0.3">
      <c r="A11" s="2" t="s">
        <v>11</v>
      </c>
      <c r="B11" s="3">
        <v>1500</v>
      </c>
    </row>
    <row r="12" spans="1:2" ht="15.6" x14ac:dyDescent="0.3">
      <c r="A12" s="2" t="s">
        <v>12</v>
      </c>
      <c r="B12" s="3">
        <v>600</v>
      </c>
    </row>
    <row r="13" spans="1:2" ht="15.6" x14ac:dyDescent="0.3">
      <c r="A13" s="2" t="s">
        <v>13</v>
      </c>
      <c r="B13" s="3">
        <v>400</v>
      </c>
    </row>
    <row r="14" spans="1:2" ht="15.6" x14ac:dyDescent="0.3">
      <c r="A14" s="2" t="s">
        <v>14</v>
      </c>
      <c r="B14" s="3">
        <v>1800</v>
      </c>
    </row>
    <row r="15" spans="1:2" ht="15.6" x14ac:dyDescent="0.3">
      <c r="A15" s="2" t="s">
        <v>15</v>
      </c>
      <c r="B15" s="3">
        <v>800</v>
      </c>
    </row>
    <row r="16" spans="1:2" ht="15.6" x14ac:dyDescent="0.3">
      <c r="A16" s="2" t="s">
        <v>16</v>
      </c>
      <c r="B16" s="3">
        <v>150</v>
      </c>
    </row>
    <row r="17" spans="1:2" ht="15.6" x14ac:dyDescent="0.3">
      <c r="A17" s="2" t="s">
        <v>17</v>
      </c>
      <c r="B17" s="3">
        <v>1000</v>
      </c>
    </row>
    <row r="18" spans="1:2" ht="15.6" x14ac:dyDescent="0.3">
      <c r="A18" s="1" t="s">
        <v>18</v>
      </c>
      <c r="B18" s="4">
        <f>SUM(B3:B17)</f>
        <v>42700</v>
      </c>
    </row>
  </sheetData>
  <mergeCells count="1">
    <mergeCell ref="A1:B1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51CFB-F0C0-4424-8FFA-E3B3CD6B6737}">
  <dimension ref="A1:N17"/>
  <sheetViews>
    <sheetView zoomScale="98" zoomScaleNormal="70" workbookViewId="0">
      <selection activeCell="A2" sqref="A2:N17"/>
    </sheetView>
  </sheetViews>
  <sheetFormatPr defaultRowHeight="14.4" x14ac:dyDescent="0.3"/>
  <cols>
    <col min="1" max="1" width="21.6640625" customWidth="1"/>
    <col min="2" max="2" width="22" customWidth="1"/>
    <col min="3" max="3" width="14.6640625" customWidth="1"/>
    <col min="4" max="11" width="11.44140625" bestFit="1" customWidth="1"/>
    <col min="12" max="12" width="10.44140625" bestFit="1" customWidth="1"/>
    <col min="13" max="13" width="11.44140625" bestFit="1" customWidth="1"/>
    <col min="14" max="14" width="12.44140625" bestFit="1" customWidth="1"/>
  </cols>
  <sheetData>
    <row r="1" spans="1:14" x14ac:dyDescent="0.3">
      <c r="A1" s="5" t="s">
        <v>1</v>
      </c>
      <c r="B1" s="5" t="s">
        <v>19</v>
      </c>
      <c r="C1" s="5" t="s">
        <v>20</v>
      </c>
      <c r="D1" s="5" t="s">
        <v>21</v>
      </c>
      <c r="E1" s="5" t="s">
        <v>22</v>
      </c>
      <c r="F1" s="5" t="s">
        <v>23</v>
      </c>
      <c r="G1" s="5" t="s">
        <v>24</v>
      </c>
      <c r="H1" s="5" t="s">
        <v>25</v>
      </c>
      <c r="I1" s="5" t="s">
        <v>26</v>
      </c>
      <c r="J1" s="5" t="s">
        <v>27</v>
      </c>
      <c r="K1" s="5" t="s">
        <v>28</v>
      </c>
      <c r="L1" s="5" t="s">
        <v>29</v>
      </c>
      <c r="M1" s="5" t="s">
        <v>30</v>
      </c>
      <c r="N1" s="5" t="s">
        <v>31</v>
      </c>
    </row>
    <row r="2" spans="1:14" x14ac:dyDescent="0.3">
      <c r="A2" t="s">
        <v>43</v>
      </c>
      <c r="B2" s="6">
        <v>2100</v>
      </c>
      <c r="C2" s="6">
        <v>2100</v>
      </c>
      <c r="D2" s="6">
        <v>2100</v>
      </c>
      <c r="E2" s="6">
        <v>2100</v>
      </c>
      <c r="F2" s="6">
        <v>2100</v>
      </c>
      <c r="G2" s="6">
        <v>2100</v>
      </c>
      <c r="H2" s="6">
        <v>2100</v>
      </c>
      <c r="I2" s="6">
        <v>2100</v>
      </c>
      <c r="J2" s="6">
        <v>2100</v>
      </c>
      <c r="K2" s="6">
        <v>2100</v>
      </c>
      <c r="L2" s="6">
        <v>2100</v>
      </c>
      <c r="M2" s="6">
        <v>2100</v>
      </c>
      <c r="N2" s="6">
        <f>SUM(B2:M2)</f>
        <v>25200</v>
      </c>
    </row>
    <row r="3" spans="1:14" x14ac:dyDescent="0.3">
      <c r="A3" t="s">
        <v>44</v>
      </c>
      <c r="B3" s="6">
        <v>5250</v>
      </c>
      <c r="C3" s="6">
        <v>5250</v>
      </c>
      <c r="D3" s="6">
        <v>5250</v>
      </c>
      <c r="E3" s="6">
        <v>5250</v>
      </c>
      <c r="F3" s="6">
        <v>5250</v>
      </c>
      <c r="G3" s="6">
        <v>5250</v>
      </c>
      <c r="H3" s="6">
        <v>5250</v>
      </c>
      <c r="I3" s="6">
        <v>5250</v>
      </c>
      <c r="J3" s="6">
        <v>5250</v>
      </c>
      <c r="K3" s="6">
        <v>5250</v>
      </c>
      <c r="L3" s="6">
        <v>5250</v>
      </c>
      <c r="M3" s="6">
        <v>5250</v>
      </c>
      <c r="N3" s="6">
        <f>SUM(B3:M3)</f>
        <v>63000</v>
      </c>
    </row>
    <row r="4" spans="1:14" x14ac:dyDescent="0.3">
      <c r="A4" t="s">
        <v>45</v>
      </c>
      <c r="B4" s="6">
        <v>7650</v>
      </c>
      <c r="C4" s="6">
        <v>7650</v>
      </c>
      <c r="D4" s="6">
        <v>7650</v>
      </c>
      <c r="E4" s="6">
        <v>7650</v>
      </c>
      <c r="F4" s="6">
        <v>7650</v>
      </c>
      <c r="G4" s="6">
        <v>7650</v>
      </c>
      <c r="H4" s="6">
        <v>7650</v>
      </c>
      <c r="I4" s="6">
        <v>7650</v>
      </c>
      <c r="J4" s="6">
        <v>7650</v>
      </c>
      <c r="K4" s="6">
        <v>7650</v>
      </c>
      <c r="L4" s="6">
        <v>7650</v>
      </c>
      <c r="M4" s="6">
        <v>7650</v>
      </c>
      <c r="N4" s="6">
        <f>SUM(B4:M4)</f>
        <v>91800</v>
      </c>
    </row>
    <row r="5" spans="1:14" x14ac:dyDescent="0.3">
      <c r="A5" t="s">
        <v>46</v>
      </c>
      <c r="B5" s="6">
        <v>1100</v>
      </c>
      <c r="C5" s="6">
        <v>1100</v>
      </c>
      <c r="D5" s="6">
        <v>1100</v>
      </c>
      <c r="E5" s="6">
        <v>1100</v>
      </c>
      <c r="F5" s="6">
        <v>1100</v>
      </c>
      <c r="G5" s="6">
        <v>1100</v>
      </c>
      <c r="H5" s="6">
        <v>1100</v>
      </c>
      <c r="I5" s="6">
        <v>1100</v>
      </c>
      <c r="J5" s="6">
        <v>1100</v>
      </c>
      <c r="K5" s="6">
        <v>1100</v>
      </c>
      <c r="L5" s="6">
        <v>1100</v>
      </c>
      <c r="M5" s="6">
        <v>1100</v>
      </c>
      <c r="N5" s="6">
        <v>13200</v>
      </c>
    </row>
    <row r="6" spans="1:14" x14ac:dyDescent="0.3">
      <c r="A6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>
        <f>SUM(N2:N5)</f>
        <v>193200</v>
      </c>
    </row>
    <row r="7" spans="1:14" x14ac:dyDescent="0.3">
      <c r="A7" t="s">
        <v>33</v>
      </c>
      <c r="B7" s="6">
        <v>1341</v>
      </c>
      <c r="C7" s="6">
        <v>1341</v>
      </c>
      <c r="D7" s="6">
        <v>1341</v>
      </c>
      <c r="E7" s="6">
        <v>1341</v>
      </c>
      <c r="F7" s="6">
        <v>1341</v>
      </c>
      <c r="G7" s="6">
        <v>1341</v>
      </c>
      <c r="H7" s="6">
        <v>1341</v>
      </c>
      <c r="I7" s="6">
        <v>1341</v>
      </c>
      <c r="J7" s="6">
        <v>1341</v>
      </c>
      <c r="K7" s="6">
        <v>1341</v>
      </c>
      <c r="L7" s="6">
        <v>1341</v>
      </c>
      <c r="M7" s="6">
        <v>1341</v>
      </c>
      <c r="N7" s="6">
        <f t="shared" ref="N7:N13" si="0">SUM(B7:M7)</f>
        <v>16092</v>
      </c>
    </row>
    <row r="8" spans="1:14" x14ac:dyDescent="0.3">
      <c r="A8" t="s">
        <v>34</v>
      </c>
      <c r="B8" s="6">
        <v>805</v>
      </c>
      <c r="C8" s="6">
        <v>805</v>
      </c>
      <c r="D8" s="6">
        <v>805</v>
      </c>
      <c r="E8" s="6">
        <v>805</v>
      </c>
      <c r="F8" s="6">
        <v>805</v>
      </c>
      <c r="G8" s="6">
        <v>805</v>
      </c>
      <c r="H8" s="6">
        <v>805</v>
      </c>
      <c r="I8" s="6">
        <v>805</v>
      </c>
      <c r="J8" s="6">
        <v>805</v>
      </c>
      <c r="K8" s="6">
        <v>805</v>
      </c>
      <c r="L8" s="6">
        <v>805</v>
      </c>
      <c r="M8" s="6">
        <v>805</v>
      </c>
      <c r="N8" s="6">
        <f t="shared" si="0"/>
        <v>9660</v>
      </c>
    </row>
    <row r="9" spans="1:14" x14ac:dyDescent="0.3">
      <c r="A9" t="s">
        <v>35</v>
      </c>
      <c r="B9" s="6">
        <v>402</v>
      </c>
      <c r="C9" s="6">
        <v>250</v>
      </c>
      <c r="D9" s="6">
        <v>250</v>
      </c>
      <c r="E9" s="6">
        <v>250</v>
      </c>
      <c r="F9" s="6">
        <v>250</v>
      </c>
      <c r="G9" s="6">
        <v>250</v>
      </c>
      <c r="H9" s="6">
        <v>250</v>
      </c>
      <c r="I9" s="6">
        <v>250</v>
      </c>
      <c r="J9" s="6">
        <v>250</v>
      </c>
      <c r="K9" s="6">
        <v>250</v>
      </c>
      <c r="L9" s="6">
        <v>250</v>
      </c>
      <c r="M9" s="6">
        <v>250</v>
      </c>
      <c r="N9" s="6">
        <f t="shared" si="0"/>
        <v>3152</v>
      </c>
    </row>
    <row r="10" spans="1:14" x14ac:dyDescent="0.3">
      <c r="A10" t="s">
        <v>36</v>
      </c>
      <c r="B10" s="6">
        <v>402</v>
      </c>
      <c r="C10" s="6">
        <v>402</v>
      </c>
      <c r="D10" s="6">
        <v>402</v>
      </c>
      <c r="E10" s="6">
        <v>402</v>
      </c>
      <c r="F10" s="6">
        <v>402</v>
      </c>
      <c r="G10" s="6">
        <v>402</v>
      </c>
      <c r="H10" s="6">
        <v>402</v>
      </c>
      <c r="I10" s="6">
        <v>402</v>
      </c>
      <c r="J10" s="6">
        <v>402</v>
      </c>
      <c r="K10" s="6">
        <v>402</v>
      </c>
      <c r="L10" s="6">
        <v>402</v>
      </c>
      <c r="M10" s="6">
        <v>402</v>
      </c>
      <c r="N10" s="6">
        <f t="shared" si="0"/>
        <v>4824</v>
      </c>
    </row>
    <row r="11" spans="1:14" x14ac:dyDescent="0.3">
      <c r="A11" t="s">
        <v>37</v>
      </c>
      <c r="B11" s="6">
        <v>150</v>
      </c>
      <c r="C11" s="6">
        <v>150</v>
      </c>
      <c r="D11" s="6">
        <v>150</v>
      </c>
      <c r="E11" s="6">
        <v>150</v>
      </c>
      <c r="F11" s="6">
        <v>150</v>
      </c>
      <c r="G11" s="6">
        <v>150</v>
      </c>
      <c r="H11" s="6">
        <v>150</v>
      </c>
      <c r="I11" s="6">
        <v>150</v>
      </c>
      <c r="J11" s="6">
        <v>150</v>
      </c>
      <c r="K11" s="6">
        <v>150</v>
      </c>
      <c r="L11" s="6">
        <v>150</v>
      </c>
      <c r="M11" s="6">
        <v>150</v>
      </c>
      <c r="N11" s="6">
        <f t="shared" si="0"/>
        <v>1800</v>
      </c>
    </row>
    <row r="12" spans="1:14" x14ac:dyDescent="0.3">
      <c r="A12" t="s">
        <v>17</v>
      </c>
      <c r="B12" s="6">
        <v>268</v>
      </c>
      <c r="C12" s="6">
        <v>268</v>
      </c>
      <c r="D12" s="6">
        <v>268</v>
      </c>
      <c r="E12" s="6">
        <v>268</v>
      </c>
      <c r="F12" s="6">
        <v>268</v>
      </c>
      <c r="G12" s="6">
        <v>268</v>
      </c>
      <c r="H12" s="6">
        <v>268</v>
      </c>
      <c r="I12" s="6">
        <v>268</v>
      </c>
      <c r="J12" s="6">
        <v>268</v>
      </c>
      <c r="K12" s="6">
        <v>268</v>
      </c>
      <c r="L12" s="6">
        <v>268</v>
      </c>
      <c r="M12" s="6">
        <v>268</v>
      </c>
      <c r="N12" s="6">
        <f t="shared" si="0"/>
        <v>3216</v>
      </c>
    </row>
    <row r="13" spans="1:14" x14ac:dyDescent="0.3">
      <c r="A13" t="s">
        <v>38</v>
      </c>
      <c r="B13" s="6">
        <v>40</v>
      </c>
      <c r="C13" s="6">
        <v>40</v>
      </c>
      <c r="D13" s="6">
        <v>40</v>
      </c>
      <c r="E13" s="6">
        <v>40</v>
      </c>
      <c r="F13" s="6">
        <v>40</v>
      </c>
      <c r="G13" s="6">
        <v>40</v>
      </c>
      <c r="H13" s="6">
        <v>40</v>
      </c>
      <c r="I13" s="6">
        <v>40</v>
      </c>
      <c r="J13" s="6">
        <v>40</v>
      </c>
      <c r="K13" s="6">
        <v>40</v>
      </c>
      <c r="L13" s="6">
        <v>40</v>
      </c>
      <c r="M13" s="6">
        <v>40</v>
      </c>
      <c r="N13" s="6">
        <f t="shared" si="0"/>
        <v>480</v>
      </c>
    </row>
    <row r="14" spans="1:14" x14ac:dyDescent="0.3">
      <c r="A14" t="s">
        <v>39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>
        <f>SUM(N7:N13)</f>
        <v>39224</v>
      </c>
    </row>
    <row r="15" spans="1:14" x14ac:dyDescent="0.3">
      <c r="A15" t="s">
        <v>40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>
        <f>SUM(N6-N14)</f>
        <v>153976</v>
      </c>
    </row>
    <row r="16" spans="1:14" x14ac:dyDescent="0.3">
      <c r="A16" t="s">
        <v>41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>
        <v>9600</v>
      </c>
    </row>
    <row r="17" spans="1:14" x14ac:dyDescent="0.3">
      <c r="A17" t="s">
        <v>42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>
        <f>SUM(N15-N16)</f>
        <v>144376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18100-C90F-41DA-B0ED-2C0BCB8D95A0}">
  <dimension ref="A1:N17"/>
  <sheetViews>
    <sheetView workbookViewId="0">
      <selection activeCell="H23" sqref="H23"/>
    </sheetView>
  </sheetViews>
  <sheetFormatPr defaultRowHeight="14.4" x14ac:dyDescent="0.3"/>
  <cols>
    <col min="1" max="1" width="20.21875" customWidth="1"/>
    <col min="2" max="2" width="12" customWidth="1"/>
    <col min="3" max="4" width="10.109375" customWidth="1"/>
    <col min="5" max="5" width="10.77734375" customWidth="1"/>
    <col min="6" max="6" width="11.33203125" customWidth="1"/>
    <col min="7" max="7" width="10.21875" customWidth="1"/>
    <col min="8" max="8" width="10.77734375" customWidth="1"/>
    <col min="9" max="9" width="10.44140625" customWidth="1"/>
    <col min="10" max="10" width="11.21875" customWidth="1"/>
    <col min="11" max="11" width="10.21875" customWidth="1"/>
    <col min="12" max="12" width="10.77734375" customWidth="1"/>
    <col min="13" max="13" width="10.21875" customWidth="1"/>
    <col min="14" max="14" width="12" customWidth="1"/>
  </cols>
  <sheetData>
    <row r="1" spans="1:14" x14ac:dyDescent="0.3">
      <c r="A1" s="5" t="s">
        <v>1</v>
      </c>
      <c r="B1" s="5" t="s">
        <v>19</v>
      </c>
      <c r="C1" s="5" t="s">
        <v>20</v>
      </c>
      <c r="D1" s="5" t="s">
        <v>21</v>
      </c>
      <c r="E1" s="5" t="s">
        <v>22</v>
      </c>
      <c r="F1" s="5" t="s">
        <v>23</v>
      </c>
      <c r="G1" s="5" t="s">
        <v>24</v>
      </c>
      <c r="H1" s="5" t="s">
        <v>25</v>
      </c>
      <c r="I1" s="5" t="s">
        <v>26</v>
      </c>
      <c r="J1" s="5" t="s">
        <v>27</v>
      </c>
      <c r="K1" s="5" t="s">
        <v>28</v>
      </c>
      <c r="L1" s="5" t="s">
        <v>29</v>
      </c>
      <c r="M1" s="5" t="s">
        <v>30</v>
      </c>
      <c r="N1" s="5" t="s">
        <v>31</v>
      </c>
    </row>
    <row r="2" spans="1:14" x14ac:dyDescent="0.3">
      <c r="A2" t="s">
        <v>43</v>
      </c>
      <c r="B2" s="6">
        <v>2100</v>
      </c>
      <c r="C2" s="6">
        <v>2100</v>
      </c>
      <c r="D2" s="6">
        <v>2100</v>
      </c>
      <c r="E2" s="6">
        <v>2100</v>
      </c>
      <c r="F2" s="6">
        <v>2100</v>
      </c>
      <c r="G2" s="6">
        <v>2100</v>
      </c>
      <c r="H2" s="6">
        <v>2100</v>
      </c>
      <c r="I2" s="6">
        <v>2100</v>
      </c>
      <c r="J2" s="6">
        <v>2100</v>
      </c>
      <c r="K2" s="6">
        <v>2100</v>
      </c>
      <c r="L2" s="6">
        <v>2100</v>
      </c>
      <c r="M2" s="6">
        <v>2100</v>
      </c>
      <c r="N2" s="6">
        <f>SUM(B2:M2)</f>
        <v>25200</v>
      </c>
    </row>
    <row r="3" spans="1:14" x14ac:dyDescent="0.3">
      <c r="A3" t="s">
        <v>44</v>
      </c>
      <c r="B3" s="6">
        <v>5250</v>
      </c>
      <c r="C3" s="6">
        <v>5250</v>
      </c>
      <c r="D3" s="6">
        <v>5250</v>
      </c>
      <c r="E3" s="6">
        <v>5250</v>
      </c>
      <c r="F3" s="6">
        <v>5250</v>
      </c>
      <c r="G3" s="6">
        <v>5250</v>
      </c>
      <c r="H3" s="6">
        <v>5250</v>
      </c>
      <c r="I3" s="6">
        <v>5250</v>
      </c>
      <c r="J3" s="6">
        <v>5250</v>
      </c>
      <c r="K3" s="6">
        <v>5250</v>
      </c>
      <c r="L3" s="6">
        <v>5250</v>
      </c>
      <c r="M3" s="6">
        <v>5250</v>
      </c>
      <c r="N3" s="6">
        <f>SUM(B3:M3)</f>
        <v>63000</v>
      </c>
    </row>
    <row r="4" spans="1:14" x14ac:dyDescent="0.3">
      <c r="A4" t="s">
        <v>45</v>
      </c>
      <c r="B4" s="6">
        <v>7650</v>
      </c>
      <c r="C4" s="6">
        <v>7650</v>
      </c>
      <c r="D4" s="6">
        <v>7650</v>
      </c>
      <c r="E4" s="6">
        <v>7650</v>
      </c>
      <c r="F4" s="6">
        <v>7650</v>
      </c>
      <c r="G4" s="6">
        <v>7650</v>
      </c>
      <c r="H4" s="6">
        <v>7650</v>
      </c>
      <c r="I4" s="6">
        <v>7650</v>
      </c>
      <c r="J4" s="6">
        <v>7650</v>
      </c>
      <c r="K4" s="6">
        <v>7650</v>
      </c>
      <c r="L4" s="6">
        <v>7650</v>
      </c>
      <c r="M4" s="6">
        <v>7650</v>
      </c>
      <c r="N4" s="6">
        <f>SUM(B4:M4)</f>
        <v>91800</v>
      </c>
    </row>
    <row r="5" spans="1:14" x14ac:dyDescent="0.3">
      <c r="A5" t="s">
        <v>46</v>
      </c>
      <c r="B5" s="6">
        <v>1100</v>
      </c>
      <c r="C5" s="6">
        <v>1100</v>
      </c>
      <c r="D5" s="6">
        <v>1100</v>
      </c>
      <c r="E5" s="6">
        <v>1100</v>
      </c>
      <c r="F5" s="6">
        <v>1100</v>
      </c>
      <c r="G5" s="6">
        <v>1100</v>
      </c>
      <c r="H5" s="6">
        <v>1100</v>
      </c>
      <c r="I5" s="6">
        <v>1100</v>
      </c>
      <c r="J5" s="6">
        <v>1100</v>
      </c>
      <c r="K5" s="6">
        <v>1100</v>
      </c>
      <c r="L5" s="6">
        <v>1100</v>
      </c>
      <c r="M5" s="6">
        <v>1100</v>
      </c>
      <c r="N5" s="6">
        <v>13200</v>
      </c>
    </row>
    <row r="6" spans="1:14" x14ac:dyDescent="0.3">
      <c r="A6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>
        <f>SUM(N2:N5)</f>
        <v>193200</v>
      </c>
    </row>
    <row r="7" spans="1:14" x14ac:dyDescent="0.3">
      <c r="A7" t="s">
        <v>33</v>
      </c>
      <c r="B7" s="6">
        <v>1341</v>
      </c>
      <c r="C7" s="6">
        <v>1341</v>
      </c>
      <c r="D7" s="6">
        <v>1341</v>
      </c>
      <c r="E7" s="6">
        <v>1341</v>
      </c>
      <c r="F7" s="6">
        <v>1341</v>
      </c>
      <c r="G7" s="6">
        <v>1341</v>
      </c>
      <c r="H7" s="6">
        <v>1341</v>
      </c>
      <c r="I7" s="6">
        <v>1341</v>
      </c>
      <c r="J7" s="6">
        <v>1341</v>
      </c>
      <c r="K7" s="6">
        <v>1341</v>
      </c>
      <c r="L7" s="6">
        <v>1341</v>
      </c>
      <c r="M7" s="6">
        <v>1341</v>
      </c>
      <c r="N7" s="6">
        <f t="shared" ref="N7:N13" si="0">SUM(B7:M7)</f>
        <v>16092</v>
      </c>
    </row>
    <row r="8" spans="1:14" x14ac:dyDescent="0.3">
      <c r="A8" t="s">
        <v>34</v>
      </c>
      <c r="B8" s="6">
        <v>805</v>
      </c>
      <c r="C8" s="6">
        <v>805</v>
      </c>
      <c r="D8" s="6">
        <v>805</v>
      </c>
      <c r="E8" s="6">
        <v>805</v>
      </c>
      <c r="F8" s="6">
        <v>805</v>
      </c>
      <c r="G8" s="6">
        <v>805</v>
      </c>
      <c r="H8" s="6">
        <v>805</v>
      </c>
      <c r="I8" s="6">
        <v>805</v>
      </c>
      <c r="J8" s="6">
        <v>805</v>
      </c>
      <c r="K8" s="6">
        <v>805</v>
      </c>
      <c r="L8" s="6">
        <v>805</v>
      </c>
      <c r="M8" s="6">
        <v>805</v>
      </c>
      <c r="N8" s="6">
        <f t="shared" si="0"/>
        <v>9660</v>
      </c>
    </row>
    <row r="9" spans="1:14" x14ac:dyDescent="0.3">
      <c r="A9" t="s">
        <v>35</v>
      </c>
      <c r="B9" s="6">
        <v>402</v>
      </c>
      <c r="C9" s="6">
        <v>250</v>
      </c>
      <c r="D9" s="6">
        <v>250</v>
      </c>
      <c r="E9" s="6">
        <v>250</v>
      </c>
      <c r="F9" s="6">
        <v>250</v>
      </c>
      <c r="G9" s="6">
        <v>250</v>
      </c>
      <c r="H9" s="6">
        <v>250</v>
      </c>
      <c r="I9" s="6">
        <v>250</v>
      </c>
      <c r="J9" s="6">
        <v>250</v>
      </c>
      <c r="K9" s="6">
        <v>250</v>
      </c>
      <c r="L9" s="6">
        <v>250</v>
      </c>
      <c r="M9" s="6">
        <v>250</v>
      </c>
      <c r="N9" s="6">
        <f t="shared" si="0"/>
        <v>3152</v>
      </c>
    </row>
    <row r="10" spans="1:14" x14ac:dyDescent="0.3">
      <c r="A10" t="s">
        <v>36</v>
      </c>
      <c r="B10" s="6">
        <v>402</v>
      </c>
      <c r="C10" s="6">
        <v>402</v>
      </c>
      <c r="D10" s="6">
        <v>402</v>
      </c>
      <c r="E10" s="6">
        <v>402</v>
      </c>
      <c r="F10" s="6">
        <v>402</v>
      </c>
      <c r="G10" s="6">
        <v>402</v>
      </c>
      <c r="H10" s="6">
        <v>402</v>
      </c>
      <c r="I10" s="6">
        <v>402</v>
      </c>
      <c r="J10" s="6">
        <v>402</v>
      </c>
      <c r="K10" s="6">
        <v>402</v>
      </c>
      <c r="L10" s="6">
        <v>402</v>
      </c>
      <c r="M10" s="6">
        <v>402</v>
      </c>
      <c r="N10" s="6">
        <f t="shared" si="0"/>
        <v>4824</v>
      </c>
    </row>
    <row r="11" spans="1:14" x14ac:dyDescent="0.3">
      <c r="A11" t="s">
        <v>37</v>
      </c>
      <c r="B11" s="6">
        <v>150</v>
      </c>
      <c r="C11" s="6">
        <v>150</v>
      </c>
      <c r="D11" s="6">
        <v>150</v>
      </c>
      <c r="E11" s="6">
        <v>150</v>
      </c>
      <c r="F11" s="6">
        <v>150</v>
      </c>
      <c r="G11" s="6">
        <v>150</v>
      </c>
      <c r="H11" s="6">
        <v>150</v>
      </c>
      <c r="I11" s="6">
        <v>150</v>
      </c>
      <c r="J11" s="6">
        <v>150</v>
      </c>
      <c r="K11" s="6">
        <v>150</v>
      </c>
      <c r="L11" s="6">
        <v>150</v>
      </c>
      <c r="M11" s="6">
        <v>150</v>
      </c>
      <c r="N11" s="6">
        <f t="shared" si="0"/>
        <v>1800</v>
      </c>
    </row>
    <row r="12" spans="1:14" x14ac:dyDescent="0.3">
      <c r="A12" t="s">
        <v>17</v>
      </c>
      <c r="B12" s="6">
        <v>268</v>
      </c>
      <c r="C12" s="6">
        <v>268</v>
      </c>
      <c r="D12" s="6">
        <v>268</v>
      </c>
      <c r="E12" s="6">
        <v>268</v>
      </c>
      <c r="F12" s="6">
        <v>268</v>
      </c>
      <c r="G12" s="6">
        <v>268</v>
      </c>
      <c r="H12" s="6">
        <v>268</v>
      </c>
      <c r="I12" s="6">
        <v>268</v>
      </c>
      <c r="J12" s="6">
        <v>268</v>
      </c>
      <c r="K12" s="6">
        <v>268</v>
      </c>
      <c r="L12" s="6">
        <v>268</v>
      </c>
      <c r="M12" s="6">
        <v>268</v>
      </c>
      <c r="N12" s="6">
        <f t="shared" si="0"/>
        <v>3216</v>
      </c>
    </row>
    <row r="13" spans="1:14" x14ac:dyDescent="0.3">
      <c r="A13" t="s">
        <v>38</v>
      </c>
      <c r="B13" s="6">
        <v>40</v>
      </c>
      <c r="C13" s="6">
        <v>40</v>
      </c>
      <c r="D13" s="6">
        <v>40</v>
      </c>
      <c r="E13" s="6">
        <v>40</v>
      </c>
      <c r="F13" s="6">
        <v>40</v>
      </c>
      <c r="G13" s="6">
        <v>40</v>
      </c>
      <c r="H13" s="6">
        <v>40</v>
      </c>
      <c r="I13" s="6">
        <v>40</v>
      </c>
      <c r="J13" s="6">
        <v>40</v>
      </c>
      <c r="K13" s="6">
        <v>40</v>
      </c>
      <c r="L13" s="6">
        <v>40</v>
      </c>
      <c r="M13" s="6">
        <v>40</v>
      </c>
      <c r="N13" s="6">
        <f t="shared" si="0"/>
        <v>480</v>
      </c>
    </row>
    <row r="14" spans="1:14" x14ac:dyDescent="0.3">
      <c r="A14" t="s">
        <v>39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>
        <f>SUM(N7:N13)</f>
        <v>39224</v>
      </c>
    </row>
    <row r="15" spans="1:14" x14ac:dyDescent="0.3">
      <c r="A15" t="s">
        <v>40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>
        <f>SUM(N6-N14)</f>
        <v>153976</v>
      </c>
    </row>
    <row r="16" spans="1:14" x14ac:dyDescent="0.3">
      <c r="A16" t="s">
        <v>41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>
        <v>9600</v>
      </c>
    </row>
    <row r="17" spans="1:14" x14ac:dyDescent="0.3">
      <c r="A17" t="s">
        <v>42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>
        <f>SUM(N15-N16)</f>
        <v>144376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3F853-3BC4-4B25-8832-011C518B8DBE}">
  <dimension ref="A1:N17"/>
  <sheetViews>
    <sheetView workbookViewId="0">
      <selection activeCell="A22" sqref="A22"/>
    </sheetView>
  </sheetViews>
  <sheetFormatPr defaultRowHeight="14.4" x14ac:dyDescent="0.3"/>
  <cols>
    <col min="1" max="1" width="18.5546875" customWidth="1"/>
    <col min="2" max="2" width="16.109375" customWidth="1"/>
    <col min="3" max="3" width="12.44140625" customWidth="1"/>
    <col min="4" max="4" width="10.5546875" customWidth="1"/>
    <col min="5" max="5" width="10.6640625" customWidth="1"/>
    <col min="6" max="6" width="10.44140625" customWidth="1"/>
    <col min="7" max="7" width="11" customWidth="1"/>
    <col min="8" max="8" width="10.5546875" customWidth="1"/>
    <col min="9" max="9" width="10.33203125" customWidth="1"/>
    <col min="10" max="10" width="10.21875" customWidth="1"/>
    <col min="11" max="11" width="11.6640625" customWidth="1"/>
    <col min="12" max="12" width="10.6640625" customWidth="1"/>
    <col min="13" max="13" width="13" customWidth="1"/>
    <col min="14" max="14" width="12" customWidth="1"/>
  </cols>
  <sheetData>
    <row r="1" spans="1:14" x14ac:dyDescent="0.3">
      <c r="A1" s="5" t="s">
        <v>1</v>
      </c>
      <c r="B1" s="5" t="s">
        <v>19</v>
      </c>
      <c r="C1" s="5" t="s">
        <v>20</v>
      </c>
      <c r="D1" s="5" t="s">
        <v>21</v>
      </c>
      <c r="E1" s="5" t="s">
        <v>22</v>
      </c>
      <c r="F1" s="5" t="s">
        <v>23</v>
      </c>
      <c r="G1" s="5" t="s">
        <v>24</v>
      </c>
      <c r="H1" s="5" t="s">
        <v>25</v>
      </c>
      <c r="I1" s="5" t="s">
        <v>26</v>
      </c>
      <c r="J1" s="5" t="s">
        <v>27</v>
      </c>
      <c r="K1" s="5" t="s">
        <v>28</v>
      </c>
      <c r="L1" s="5" t="s">
        <v>29</v>
      </c>
      <c r="M1" s="5" t="s">
        <v>30</v>
      </c>
      <c r="N1" s="5" t="s">
        <v>31</v>
      </c>
    </row>
    <row r="2" spans="1:14" x14ac:dyDescent="0.3">
      <c r="A2" t="s">
        <v>43</v>
      </c>
      <c r="B2" s="6">
        <v>2100</v>
      </c>
      <c r="C2" s="6">
        <v>2100</v>
      </c>
      <c r="D2" s="6">
        <v>2100</v>
      </c>
      <c r="E2" s="6">
        <v>2100</v>
      </c>
      <c r="F2" s="6">
        <v>2100</v>
      </c>
      <c r="G2" s="6">
        <v>2100</v>
      </c>
      <c r="H2" s="6">
        <v>2100</v>
      </c>
      <c r="I2" s="6">
        <v>2100</v>
      </c>
      <c r="J2" s="6">
        <v>2100</v>
      </c>
      <c r="K2" s="6">
        <v>2100</v>
      </c>
      <c r="L2" s="6">
        <v>2100</v>
      </c>
      <c r="M2" s="6">
        <v>2100</v>
      </c>
      <c r="N2" s="6">
        <f>SUM(B2:M2)</f>
        <v>25200</v>
      </c>
    </row>
    <row r="3" spans="1:14" x14ac:dyDescent="0.3">
      <c r="A3" t="s">
        <v>44</v>
      </c>
      <c r="B3" s="6">
        <v>5250</v>
      </c>
      <c r="C3" s="6">
        <v>5250</v>
      </c>
      <c r="D3" s="6">
        <v>5250</v>
      </c>
      <c r="E3" s="6">
        <v>5250</v>
      </c>
      <c r="F3" s="6">
        <v>5250</v>
      </c>
      <c r="G3" s="6">
        <v>5250</v>
      </c>
      <c r="H3" s="6">
        <v>5250</v>
      </c>
      <c r="I3" s="6">
        <v>5250</v>
      </c>
      <c r="J3" s="6">
        <v>5250</v>
      </c>
      <c r="K3" s="6">
        <v>5250</v>
      </c>
      <c r="L3" s="6">
        <v>5250</v>
      </c>
      <c r="M3" s="6">
        <v>5250</v>
      </c>
      <c r="N3" s="6">
        <f>SUM(B3:M3)</f>
        <v>63000</v>
      </c>
    </row>
    <row r="4" spans="1:14" x14ac:dyDescent="0.3">
      <c r="A4" t="s">
        <v>45</v>
      </c>
      <c r="B4" s="6">
        <v>7650</v>
      </c>
      <c r="C4" s="6">
        <v>7650</v>
      </c>
      <c r="D4" s="6">
        <v>7650</v>
      </c>
      <c r="E4" s="6">
        <v>7650</v>
      </c>
      <c r="F4" s="6">
        <v>7650</v>
      </c>
      <c r="G4" s="6">
        <v>7650</v>
      </c>
      <c r="H4" s="6">
        <v>7650</v>
      </c>
      <c r="I4" s="6">
        <v>7650</v>
      </c>
      <c r="J4" s="6">
        <v>7650</v>
      </c>
      <c r="K4" s="6">
        <v>7650</v>
      </c>
      <c r="L4" s="6">
        <v>7650</v>
      </c>
      <c r="M4" s="6">
        <v>7650</v>
      </c>
      <c r="N4" s="6">
        <f>SUM(B4:M4)</f>
        <v>91800</v>
      </c>
    </row>
    <row r="5" spans="1:14" x14ac:dyDescent="0.3">
      <c r="A5" t="s">
        <v>46</v>
      </c>
      <c r="B5" s="6">
        <v>1100</v>
      </c>
      <c r="C5" s="6">
        <v>1100</v>
      </c>
      <c r="D5" s="6">
        <v>1100</v>
      </c>
      <c r="E5" s="6">
        <v>1100</v>
      </c>
      <c r="F5" s="6">
        <v>1100</v>
      </c>
      <c r="G5" s="6">
        <v>1100</v>
      </c>
      <c r="H5" s="6">
        <v>1100</v>
      </c>
      <c r="I5" s="6">
        <v>1100</v>
      </c>
      <c r="J5" s="6">
        <v>1100</v>
      </c>
      <c r="K5" s="6">
        <v>1100</v>
      </c>
      <c r="L5" s="6">
        <v>1100</v>
      </c>
      <c r="M5" s="6">
        <v>1100</v>
      </c>
      <c r="N5" s="6">
        <v>13200</v>
      </c>
    </row>
    <row r="6" spans="1:14" x14ac:dyDescent="0.3">
      <c r="A6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>
        <f>SUM(N2:N5)</f>
        <v>193200</v>
      </c>
    </row>
    <row r="7" spans="1:14" x14ac:dyDescent="0.3">
      <c r="A7" t="s">
        <v>33</v>
      </c>
      <c r="B7" s="6">
        <v>1341</v>
      </c>
      <c r="C7" s="6">
        <v>1341</v>
      </c>
      <c r="D7" s="6">
        <v>1341</v>
      </c>
      <c r="E7" s="6">
        <v>1341</v>
      </c>
      <c r="F7" s="6">
        <v>1341</v>
      </c>
      <c r="G7" s="6">
        <v>1341</v>
      </c>
      <c r="H7" s="6">
        <v>1341</v>
      </c>
      <c r="I7" s="6">
        <v>1341</v>
      </c>
      <c r="J7" s="6">
        <v>1341</v>
      </c>
      <c r="K7" s="6">
        <v>1341</v>
      </c>
      <c r="L7" s="6">
        <v>1341</v>
      </c>
      <c r="M7" s="6">
        <v>1341</v>
      </c>
      <c r="N7" s="6">
        <f t="shared" ref="N7:N13" si="0">SUM(B7:M7)</f>
        <v>16092</v>
      </c>
    </row>
    <row r="8" spans="1:14" x14ac:dyDescent="0.3">
      <c r="A8" t="s">
        <v>34</v>
      </c>
      <c r="B8" s="6">
        <v>805</v>
      </c>
      <c r="C8" s="6">
        <v>805</v>
      </c>
      <c r="D8" s="6">
        <v>805</v>
      </c>
      <c r="E8" s="6">
        <v>805</v>
      </c>
      <c r="F8" s="6">
        <v>805</v>
      </c>
      <c r="G8" s="6">
        <v>805</v>
      </c>
      <c r="H8" s="6">
        <v>805</v>
      </c>
      <c r="I8" s="6">
        <v>805</v>
      </c>
      <c r="J8" s="6">
        <v>805</v>
      </c>
      <c r="K8" s="6">
        <v>805</v>
      </c>
      <c r="L8" s="6">
        <v>805</v>
      </c>
      <c r="M8" s="6">
        <v>805</v>
      </c>
      <c r="N8" s="6">
        <f t="shared" si="0"/>
        <v>9660</v>
      </c>
    </row>
    <row r="9" spans="1:14" x14ac:dyDescent="0.3">
      <c r="A9" t="s">
        <v>35</v>
      </c>
      <c r="B9" s="6">
        <v>402</v>
      </c>
      <c r="C9" s="6">
        <v>250</v>
      </c>
      <c r="D9" s="6">
        <v>250</v>
      </c>
      <c r="E9" s="6">
        <v>250</v>
      </c>
      <c r="F9" s="6">
        <v>250</v>
      </c>
      <c r="G9" s="6">
        <v>250</v>
      </c>
      <c r="H9" s="6">
        <v>250</v>
      </c>
      <c r="I9" s="6">
        <v>250</v>
      </c>
      <c r="J9" s="6">
        <v>250</v>
      </c>
      <c r="K9" s="6">
        <v>250</v>
      </c>
      <c r="L9" s="6">
        <v>250</v>
      </c>
      <c r="M9" s="6">
        <v>250</v>
      </c>
      <c r="N9" s="6">
        <f t="shared" si="0"/>
        <v>3152</v>
      </c>
    </row>
    <row r="10" spans="1:14" x14ac:dyDescent="0.3">
      <c r="A10" t="s">
        <v>36</v>
      </c>
      <c r="B10" s="6">
        <v>402</v>
      </c>
      <c r="C10" s="6">
        <v>402</v>
      </c>
      <c r="D10" s="6">
        <v>402</v>
      </c>
      <c r="E10" s="6">
        <v>402</v>
      </c>
      <c r="F10" s="6">
        <v>402</v>
      </c>
      <c r="G10" s="6">
        <v>402</v>
      </c>
      <c r="H10" s="6">
        <v>402</v>
      </c>
      <c r="I10" s="6">
        <v>402</v>
      </c>
      <c r="J10" s="6">
        <v>402</v>
      </c>
      <c r="K10" s="6">
        <v>402</v>
      </c>
      <c r="L10" s="6">
        <v>402</v>
      </c>
      <c r="M10" s="6">
        <v>402</v>
      </c>
      <c r="N10" s="6">
        <f t="shared" si="0"/>
        <v>4824</v>
      </c>
    </row>
    <row r="11" spans="1:14" x14ac:dyDescent="0.3">
      <c r="A11" t="s">
        <v>37</v>
      </c>
      <c r="B11" s="6">
        <v>150</v>
      </c>
      <c r="C11" s="6">
        <v>150</v>
      </c>
      <c r="D11" s="6">
        <v>150</v>
      </c>
      <c r="E11" s="6">
        <v>150</v>
      </c>
      <c r="F11" s="6">
        <v>150</v>
      </c>
      <c r="G11" s="6">
        <v>150</v>
      </c>
      <c r="H11" s="6">
        <v>150</v>
      </c>
      <c r="I11" s="6">
        <v>150</v>
      </c>
      <c r="J11" s="6">
        <v>150</v>
      </c>
      <c r="K11" s="6">
        <v>150</v>
      </c>
      <c r="L11" s="6">
        <v>150</v>
      </c>
      <c r="M11" s="6">
        <v>150</v>
      </c>
      <c r="N11" s="6">
        <f t="shared" si="0"/>
        <v>1800</v>
      </c>
    </row>
    <row r="12" spans="1:14" x14ac:dyDescent="0.3">
      <c r="A12" t="s">
        <v>17</v>
      </c>
      <c r="B12" s="6">
        <v>268</v>
      </c>
      <c r="C12" s="6">
        <v>268</v>
      </c>
      <c r="D12" s="6">
        <v>268</v>
      </c>
      <c r="E12" s="6">
        <v>268</v>
      </c>
      <c r="F12" s="6">
        <v>268</v>
      </c>
      <c r="G12" s="6">
        <v>268</v>
      </c>
      <c r="H12" s="6">
        <v>268</v>
      </c>
      <c r="I12" s="6">
        <v>268</v>
      </c>
      <c r="J12" s="6">
        <v>268</v>
      </c>
      <c r="K12" s="6">
        <v>268</v>
      </c>
      <c r="L12" s="6">
        <v>268</v>
      </c>
      <c r="M12" s="6">
        <v>268</v>
      </c>
      <c r="N12" s="6">
        <f t="shared" si="0"/>
        <v>3216</v>
      </c>
    </row>
    <row r="13" spans="1:14" x14ac:dyDescent="0.3">
      <c r="A13" t="s">
        <v>38</v>
      </c>
      <c r="B13" s="6">
        <v>40</v>
      </c>
      <c r="C13" s="6">
        <v>40</v>
      </c>
      <c r="D13" s="6">
        <v>40</v>
      </c>
      <c r="E13" s="6">
        <v>40</v>
      </c>
      <c r="F13" s="6">
        <v>40</v>
      </c>
      <c r="G13" s="6">
        <v>40</v>
      </c>
      <c r="H13" s="6">
        <v>40</v>
      </c>
      <c r="I13" s="6">
        <v>40</v>
      </c>
      <c r="J13" s="6">
        <v>40</v>
      </c>
      <c r="K13" s="6">
        <v>40</v>
      </c>
      <c r="L13" s="6">
        <v>40</v>
      </c>
      <c r="M13" s="6">
        <v>40</v>
      </c>
      <c r="N13" s="6">
        <f t="shared" si="0"/>
        <v>480</v>
      </c>
    </row>
    <row r="14" spans="1:14" x14ac:dyDescent="0.3">
      <c r="A14" t="s">
        <v>39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>
        <f>SUM(N7:N13)</f>
        <v>39224</v>
      </c>
    </row>
    <row r="15" spans="1:14" x14ac:dyDescent="0.3">
      <c r="A15" t="s">
        <v>40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>
        <f>SUM(N6-N14)</f>
        <v>153976</v>
      </c>
    </row>
    <row r="16" spans="1:14" x14ac:dyDescent="0.3">
      <c r="A16" t="s">
        <v>65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>
        <v>9600</v>
      </c>
    </row>
    <row r="17" spans="1:14" x14ac:dyDescent="0.3">
      <c r="A17" t="s">
        <v>42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>
        <f>SUM(N15-N16)</f>
        <v>144376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8C863-F318-401C-B39E-C0F2102BE642}">
  <dimension ref="A1:N14"/>
  <sheetViews>
    <sheetView workbookViewId="0">
      <selection activeCell="E16" sqref="E16"/>
    </sheetView>
  </sheetViews>
  <sheetFormatPr defaultRowHeight="14.4" x14ac:dyDescent="0.3"/>
  <cols>
    <col min="1" max="1" width="22.109375" customWidth="1"/>
    <col min="2" max="2" width="11.6640625" customWidth="1"/>
    <col min="3" max="3" width="12.109375" customWidth="1"/>
    <col min="4" max="4" width="11.88671875" customWidth="1"/>
    <col min="5" max="5" width="13.33203125" customWidth="1"/>
    <col min="6" max="6" width="12.109375" customWidth="1"/>
    <col min="7" max="7" width="11.6640625" customWidth="1"/>
    <col min="8" max="8" width="11.21875" customWidth="1"/>
    <col min="9" max="9" width="11.77734375" customWidth="1"/>
    <col min="10" max="10" width="11.5546875" customWidth="1"/>
    <col min="11" max="11" width="12" customWidth="1"/>
    <col min="12" max="12" width="11.33203125" customWidth="1"/>
    <col min="13" max="13" width="11.109375" customWidth="1"/>
    <col min="14" max="14" width="12.77734375" customWidth="1"/>
  </cols>
  <sheetData>
    <row r="1" spans="1:14" x14ac:dyDescent="0.3">
      <c r="A1" s="7" t="s">
        <v>47</v>
      </c>
      <c r="B1" s="7" t="s">
        <v>19</v>
      </c>
      <c r="C1" s="7" t="s">
        <v>20</v>
      </c>
      <c r="D1" s="7" t="s">
        <v>21</v>
      </c>
      <c r="E1" s="7" t="s">
        <v>22</v>
      </c>
      <c r="F1" s="7" t="s">
        <v>23</v>
      </c>
      <c r="G1" s="7" t="s">
        <v>24</v>
      </c>
      <c r="H1" s="7" t="s">
        <v>25</v>
      </c>
      <c r="I1" s="7" t="s">
        <v>26</v>
      </c>
      <c r="J1" s="7" t="s">
        <v>27</v>
      </c>
      <c r="K1" s="7" t="s">
        <v>28</v>
      </c>
      <c r="L1" s="7" t="s">
        <v>29</v>
      </c>
      <c r="M1" s="7" t="s">
        <v>30</v>
      </c>
      <c r="N1" s="7" t="s">
        <v>31</v>
      </c>
    </row>
    <row r="2" spans="1:14" x14ac:dyDescent="0.3">
      <c r="A2" s="8" t="s">
        <v>48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x14ac:dyDescent="0.3">
      <c r="A3" s="6" t="s">
        <v>53</v>
      </c>
      <c r="B3" s="6">
        <v>16100</v>
      </c>
      <c r="C3" s="6">
        <v>16100</v>
      </c>
      <c r="D3" s="6">
        <v>16100</v>
      </c>
      <c r="E3" s="6">
        <v>16100</v>
      </c>
      <c r="F3" s="6">
        <v>16100</v>
      </c>
      <c r="G3" s="6">
        <v>16100</v>
      </c>
      <c r="H3" s="6">
        <v>16100</v>
      </c>
      <c r="I3" s="6">
        <v>16100</v>
      </c>
      <c r="J3" s="6">
        <v>16100</v>
      </c>
      <c r="K3" s="6">
        <v>16100</v>
      </c>
      <c r="L3" s="6">
        <v>16100</v>
      </c>
      <c r="M3" s="6">
        <v>16100</v>
      </c>
      <c r="N3" s="6">
        <v>193200</v>
      </c>
    </row>
    <row r="4" spans="1:14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x14ac:dyDescent="0.3">
      <c r="A5" s="8" t="s">
        <v>49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>
        <f>SUM(N3:N4)</f>
        <v>193200</v>
      </c>
    </row>
    <row r="6" spans="1:14" x14ac:dyDescent="0.3">
      <c r="A6" s="6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3">
      <c r="A7" s="6" t="s">
        <v>33</v>
      </c>
      <c r="B7" s="6">
        <v>1341.66</v>
      </c>
      <c r="C7" s="6">
        <v>1341.6659999999999</v>
      </c>
      <c r="D7" s="6">
        <v>1341.66</v>
      </c>
      <c r="E7" s="6">
        <v>1341.66</v>
      </c>
      <c r="F7" s="6">
        <v>1341.66</v>
      </c>
      <c r="G7" s="6">
        <v>1341.66</v>
      </c>
      <c r="H7" s="6">
        <v>1341.66</v>
      </c>
      <c r="I7" s="6">
        <v>1341.66</v>
      </c>
      <c r="J7" s="6">
        <v>1341.66</v>
      </c>
      <c r="K7" s="6">
        <v>1341.66</v>
      </c>
      <c r="L7" s="6">
        <v>1341.66</v>
      </c>
      <c r="M7" s="6">
        <v>1341.66</v>
      </c>
      <c r="N7" s="6">
        <f t="shared" ref="N7:N12" si="0">SUM(B7:M7)</f>
        <v>16099.925999999999</v>
      </c>
    </row>
    <row r="8" spans="1:14" x14ac:dyDescent="0.3">
      <c r="A8" s="6" t="s">
        <v>34</v>
      </c>
      <c r="B8" s="6">
        <v>750</v>
      </c>
      <c r="C8" s="6">
        <v>750</v>
      </c>
      <c r="D8" s="6">
        <v>750</v>
      </c>
      <c r="E8" s="6">
        <v>750</v>
      </c>
      <c r="F8" s="6">
        <v>750</v>
      </c>
      <c r="G8" s="6">
        <v>750</v>
      </c>
      <c r="H8" s="6">
        <v>750</v>
      </c>
      <c r="I8" s="6">
        <v>750</v>
      </c>
      <c r="J8" s="6">
        <v>750</v>
      </c>
      <c r="K8" s="6">
        <v>750</v>
      </c>
      <c r="L8" s="6">
        <v>750</v>
      </c>
      <c r="M8" s="6">
        <v>750</v>
      </c>
      <c r="N8" s="6">
        <f t="shared" si="0"/>
        <v>9000</v>
      </c>
    </row>
    <row r="9" spans="1:14" x14ac:dyDescent="0.3">
      <c r="A9" s="6" t="s">
        <v>35</v>
      </c>
      <c r="B9" s="6">
        <v>450</v>
      </c>
      <c r="C9" s="6">
        <v>450</v>
      </c>
      <c r="D9" s="6">
        <v>450</v>
      </c>
      <c r="E9" s="6">
        <v>450</v>
      </c>
      <c r="F9" s="6">
        <v>450</v>
      </c>
      <c r="G9" s="6">
        <v>450</v>
      </c>
      <c r="H9" s="6">
        <v>450</v>
      </c>
      <c r="I9" s="6">
        <v>450</v>
      </c>
      <c r="J9" s="6">
        <v>450</v>
      </c>
      <c r="K9" s="6">
        <v>450</v>
      </c>
      <c r="L9" s="6">
        <v>450</v>
      </c>
      <c r="M9" s="6">
        <v>450</v>
      </c>
      <c r="N9" s="6">
        <f t="shared" si="0"/>
        <v>5400</v>
      </c>
    </row>
    <row r="10" spans="1:14" x14ac:dyDescent="0.3">
      <c r="A10" s="6" t="s">
        <v>36</v>
      </c>
      <c r="B10" s="6">
        <v>250</v>
      </c>
      <c r="C10" s="6">
        <v>250</v>
      </c>
      <c r="D10" s="6">
        <v>250</v>
      </c>
      <c r="E10" s="6">
        <v>250</v>
      </c>
      <c r="F10" s="6">
        <v>250</v>
      </c>
      <c r="G10" s="6">
        <v>250</v>
      </c>
      <c r="H10" s="6">
        <v>250</v>
      </c>
      <c r="I10" s="6">
        <v>250</v>
      </c>
      <c r="J10" s="6">
        <v>250</v>
      </c>
      <c r="K10" s="6">
        <v>250</v>
      </c>
      <c r="L10" s="6">
        <v>250</v>
      </c>
      <c r="M10" s="6">
        <v>250</v>
      </c>
      <c r="N10" s="6">
        <f t="shared" si="0"/>
        <v>3000</v>
      </c>
    </row>
    <row r="11" spans="1:14" x14ac:dyDescent="0.3">
      <c r="A11" s="6" t="s">
        <v>37</v>
      </c>
      <c r="B11" s="6">
        <v>250</v>
      </c>
      <c r="C11" s="6">
        <v>250</v>
      </c>
      <c r="D11" s="6">
        <v>250</v>
      </c>
      <c r="E11" s="6">
        <v>250</v>
      </c>
      <c r="F11" s="6">
        <v>250</v>
      </c>
      <c r="G11" s="6">
        <v>250</v>
      </c>
      <c r="H11" s="6">
        <v>250</v>
      </c>
      <c r="I11" s="6">
        <v>250</v>
      </c>
      <c r="J11" s="6">
        <v>250</v>
      </c>
      <c r="K11" s="6">
        <v>250</v>
      </c>
      <c r="L11" s="6">
        <v>250</v>
      </c>
      <c r="M11" s="6">
        <v>250</v>
      </c>
      <c r="N11" s="6">
        <f t="shared" si="0"/>
        <v>3000</v>
      </c>
    </row>
    <row r="12" spans="1:14" x14ac:dyDescent="0.3">
      <c r="A12" s="6" t="s">
        <v>17</v>
      </c>
      <c r="B12" s="6">
        <v>350</v>
      </c>
      <c r="C12" s="6">
        <v>350</v>
      </c>
      <c r="D12" s="6">
        <v>3650</v>
      </c>
      <c r="E12" s="6">
        <v>350</v>
      </c>
      <c r="F12" s="6">
        <v>350</v>
      </c>
      <c r="G12" s="6">
        <v>350</v>
      </c>
      <c r="H12" s="6">
        <v>350</v>
      </c>
      <c r="I12" s="6">
        <v>350</v>
      </c>
      <c r="J12" s="6">
        <v>350</v>
      </c>
      <c r="K12" s="6">
        <v>350</v>
      </c>
      <c r="L12" s="6">
        <v>350</v>
      </c>
      <c r="M12" s="6">
        <v>350</v>
      </c>
      <c r="N12" s="6">
        <f t="shared" si="0"/>
        <v>7500</v>
      </c>
    </row>
    <row r="13" spans="1:14" x14ac:dyDescent="0.3">
      <c r="A13" s="8" t="s">
        <v>51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>
        <f>SUM(N7:N12)</f>
        <v>43999.925999999999</v>
      </c>
    </row>
    <row r="14" spans="1:14" x14ac:dyDescent="0.3">
      <c r="A14" s="8" t="s">
        <v>52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>
        <f>SUM(N5-N13)</f>
        <v>149200.07399999999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B80BC-0434-401B-BFDE-ACF79A13D3CB}">
  <dimension ref="A1:N13"/>
  <sheetViews>
    <sheetView workbookViewId="0">
      <selection sqref="A1:N13"/>
    </sheetView>
  </sheetViews>
  <sheetFormatPr defaultRowHeight="14.4" x14ac:dyDescent="0.3"/>
  <cols>
    <col min="1" max="1" width="20.6640625" customWidth="1"/>
    <col min="2" max="2" width="11.77734375" customWidth="1"/>
    <col min="3" max="3" width="12" customWidth="1"/>
    <col min="4" max="4" width="12.88671875" customWidth="1"/>
    <col min="5" max="5" width="11.109375" customWidth="1"/>
    <col min="6" max="6" width="12.33203125" customWidth="1"/>
    <col min="7" max="7" width="11.6640625" customWidth="1"/>
    <col min="8" max="8" width="11.77734375" customWidth="1"/>
    <col min="9" max="9" width="11.33203125" customWidth="1"/>
    <col min="10" max="11" width="12.109375" customWidth="1"/>
    <col min="12" max="13" width="11.21875" customWidth="1"/>
    <col min="14" max="14" width="13.21875" customWidth="1"/>
  </cols>
  <sheetData>
    <row r="1" spans="1:14" x14ac:dyDescent="0.3">
      <c r="A1" s="9" t="s">
        <v>48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</row>
    <row r="2" spans="1:14" x14ac:dyDescent="0.3">
      <c r="A2" s="12" t="s">
        <v>53</v>
      </c>
      <c r="B2" s="13">
        <v>16100</v>
      </c>
      <c r="C2" s="13">
        <v>16100</v>
      </c>
      <c r="D2" s="13">
        <v>16100</v>
      </c>
      <c r="E2" s="13">
        <v>16100</v>
      </c>
      <c r="F2" s="13">
        <v>16100</v>
      </c>
      <c r="G2" s="13">
        <v>16100</v>
      </c>
      <c r="H2" s="13">
        <v>16100</v>
      </c>
      <c r="I2" s="13">
        <v>16100</v>
      </c>
      <c r="J2" s="13">
        <v>16100</v>
      </c>
      <c r="K2" s="13">
        <v>16100</v>
      </c>
      <c r="L2" s="13">
        <v>16100</v>
      </c>
      <c r="M2" s="13">
        <v>16100</v>
      </c>
      <c r="N2" s="14">
        <v>193200</v>
      </c>
    </row>
    <row r="3" spans="1:14" x14ac:dyDescent="0.3">
      <c r="A3" s="15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1"/>
    </row>
    <row r="4" spans="1:14" x14ac:dyDescent="0.3">
      <c r="A4" s="16" t="s">
        <v>49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>
        <f>SUM(N2:N3)</f>
        <v>193200</v>
      </c>
    </row>
    <row r="5" spans="1:14" x14ac:dyDescent="0.3">
      <c r="A5" s="15" t="s">
        <v>50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1"/>
    </row>
    <row r="6" spans="1:14" x14ac:dyDescent="0.3">
      <c r="A6" s="12" t="s">
        <v>33</v>
      </c>
      <c r="B6" s="13">
        <v>1341.66</v>
      </c>
      <c r="C6" s="13">
        <v>1341.6659999999999</v>
      </c>
      <c r="D6" s="13">
        <v>1341.66</v>
      </c>
      <c r="E6" s="13">
        <v>1341.66</v>
      </c>
      <c r="F6" s="13">
        <v>1341.66</v>
      </c>
      <c r="G6" s="13">
        <v>1341.66</v>
      </c>
      <c r="H6" s="13">
        <v>1341.66</v>
      </c>
      <c r="I6" s="13">
        <v>1341.66</v>
      </c>
      <c r="J6" s="13">
        <v>1341.66</v>
      </c>
      <c r="K6" s="13">
        <v>1341.66</v>
      </c>
      <c r="L6" s="13">
        <v>1341.66</v>
      </c>
      <c r="M6" s="13">
        <v>1341.66</v>
      </c>
      <c r="N6" s="14">
        <f t="shared" ref="N6:N11" si="0">SUM(B6:M6)</f>
        <v>16099.925999999999</v>
      </c>
    </row>
    <row r="7" spans="1:14" x14ac:dyDescent="0.3">
      <c r="A7" s="15" t="s">
        <v>34</v>
      </c>
      <c r="B7" s="10">
        <v>750</v>
      </c>
      <c r="C7" s="10">
        <v>750</v>
      </c>
      <c r="D7" s="10">
        <v>750</v>
      </c>
      <c r="E7" s="10">
        <v>750</v>
      </c>
      <c r="F7" s="10">
        <v>750</v>
      </c>
      <c r="G7" s="10">
        <v>750</v>
      </c>
      <c r="H7" s="10">
        <v>750</v>
      </c>
      <c r="I7" s="10">
        <v>750</v>
      </c>
      <c r="J7" s="10">
        <v>750</v>
      </c>
      <c r="K7" s="10">
        <v>750</v>
      </c>
      <c r="L7" s="10">
        <v>750</v>
      </c>
      <c r="M7" s="10">
        <v>750</v>
      </c>
      <c r="N7" s="11">
        <f t="shared" si="0"/>
        <v>9000</v>
      </c>
    </row>
    <row r="8" spans="1:14" x14ac:dyDescent="0.3">
      <c r="A8" s="12" t="s">
        <v>35</v>
      </c>
      <c r="B8" s="13">
        <v>450</v>
      </c>
      <c r="C8" s="13">
        <v>450</v>
      </c>
      <c r="D8" s="13">
        <v>450</v>
      </c>
      <c r="E8" s="13">
        <v>450</v>
      </c>
      <c r="F8" s="13">
        <v>450</v>
      </c>
      <c r="G8" s="13">
        <v>450</v>
      </c>
      <c r="H8" s="13">
        <v>450</v>
      </c>
      <c r="I8" s="13">
        <v>450</v>
      </c>
      <c r="J8" s="13">
        <v>450</v>
      </c>
      <c r="K8" s="13">
        <v>450</v>
      </c>
      <c r="L8" s="13">
        <v>450</v>
      </c>
      <c r="M8" s="13">
        <v>450</v>
      </c>
      <c r="N8" s="14">
        <f t="shared" si="0"/>
        <v>5400</v>
      </c>
    </row>
    <row r="9" spans="1:14" x14ac:dyDescent="0.3">
      <c r="A9" s="15" t="s">
        <v>36</v>
      </c>
      <c r="B9" s="10">
        <v>250</v>
      </c>
      <c r="C9" s="10">
        <v>250</v>
      </c>
      <c r="D9" s="10">
        <v>250</v>
      </c>
      <c r="E9" s="10">
        <v>250</v>
      </c>
      <c r="F9" s="10">
        <v>250</v>
      </c>
      <c r="G9" s="10">
        <v>250</v>
      </c>
      <c r="H9" s="10">
        <v>250</v>
      </c>
      <c r="I9" s="10">
        <v>250</v>
      </c>
      <c r="J9" s="10">
        <v>250</v>
      </c>
      <c r="K9" s="10">
        <v>250</v>
      </c>
      <c r="L9" s="10">
        <v>250</v>
      </c>
      <c r="M9" s="10">
        <v>250</v>
      </c>
      <c r="N9" s="11">
        <f t="shared" si="0"/>
        <v>3000</v>
      </c>
    </row>
    <row r="10" spans="1:14" x14ac:dyDescent="0.3">
      <c r="A10" s="12" t="s">
        <v>37</v>
      </c>
      <c r="B10" s="13">
        <v>250</v>
      </c>
      <c r="C10" s="13">
        <v>250</v>
      </c>
      <c r="D10" s="13">
        <v>250</v>
      </c>
      <c r="E10" s="13">
        <v>250</v>
      </c>
      <c r="F10" s="13">
        <v>250</v>
      </c>
      <c r="G10" s="13">
        <v>250</v>
      </c>
      <c r="H10" s="13">
        <v>250</v>
      </c>
      <c r="I10" s="13">
        <v>250</v>
      </c>
      <c r="J10" s="13">
        <v>250</v>
      </c>
      <c r="K10" s="13">
        <v>250</v>
      </c>
      <c r="L10" s="13">
        <v>250</v>
      </c>
      <c r="M10" s="13">
        <v>250</v>
      </c>
      <c r="N10" s="14">
        <f t="shared" si="0"/>
        <v>3000</v>
      </c>
    </row>
    <row r="11" spans="1:14" x14ac:dyDescent="0.3">
      <c r="A11" s="15" t="s">
        <v>17</v>
      </c>
      <c r="B11" s="10">
        <v>350</v>
      </c>
      <c r="C11" s="10">
        <v>350</v>
      </c>
      <c r="D11" s="10">
        <v>3650</v>
      </c>
      <c r="E11" s="10">
        <v>350</v>
      </c>
      <c r="F11" s="10">
        <v>350</v>
      </c>
      <c r="G11" s="10">
        <v>350</v>
      </c>
      <c r="H11" s="10">
        <v>350</v>
      </c>
      <c r="I11" s="10">
        <v>350</v>
      </c>
      <c r="J11" s="10">
        <v>350</v>
      </c>
      <c r="K11" s="10">
        <v>350</v>
      </c>
      <c r="L11" s="10">
        <v>350</v>
      </c>
      <c r="M11" s="10">
        <v>350</v>
      </c>
      <c r="N11" s="11">
        <f t="shared" si="0"/>
        <v>7500</v>
      </c>
    </row>
    <row r="12" spans="1:14" x14ac:dyDescent="0.3">
      <c r="A12" s="16" t="s">
        <v>51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4">
        <f>SUM(N6:N11)</f>
        <v>43999.925999999999</v>
      </c>
    </row>
    <row r="13" spans="1:14" x14ac:dyDescent="0.3">
      <c r="A13" s="17" t="s">
        <v>52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9">
        <f>SUM(N4-N12)</f>
        <v>149200.07399999999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54752-FD81-491B-B586-88A1629C181C}">
  <dimension ref="A1:N13"/>
  <sheetViews>
    <sheetView tabSelected="1" zoomScale="111" workbookViewId="0">
      <selection activeCell="E20" sqref="E20"/>
    </sheetView>
  </sheetViews>
  <sheetFormatPr defaultRowHeight="14.4" x14ac:dyDescent="0.3"/>
  <cols>
    <col min="1" max="1" width="20.5546875" customWidth="1"/>
    <col min="2" max="2" width="12.6640625" customWidth="1"/>
    <col min="3" max="3" width="12" customWidth="1"/>
    <col min="4" max="4" width="12.5546875" customWidth="1"/>
    <col min="5" max="5" width="11.88671875" customWidth="1"/>
    <col min="6" max="7" width="12" customWidth="1"/>
    <col min="8" max="8" width="11.77734375" customWidth="1"/>
    <col min="9" max="9" width="12.44140625" customWidth="1"/>
    <col min="10" max="10" width="11.77734375" customWidth="1"/>
    <col min="11" max="11" width="11.77734375" bestFit="1" customWidth="1"/>
    <col min="12" max="12" width="12.44140625" customWidth="1"/>
    <col min="13" max="13" width="12" customWidth="1"/>
    <col min="14" max="14" width="13" customWidth="1"/>
  </cols>
  <sheetData>
    <row r="1" spans="1:14" x14ac:dyDescent="0.3">
      <c r="A1" s="9" t="s">
        <v>48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</row>
    <row r="2" spans="1:14" x14ac:dyDescent="0.3">
      <c r="A2" s="12" t="s">
        <v>53</v>
      </c>
      <c r="B2" s="13">
        <v>16100</v>
      </c>
      <c r="C2" s="13">
        <v>16100</v>
      </c>
      <c r="D2" s="13">
        <v>16100</v>
      </c>
      <c r="E2" s="13">
        <v>16100</v>
      </c>
      <c r="F2" s="13">
        <v>16100</v>
      </c>
      <c r="G2" s="13">
        <v>16100</v>
      </c>
      <c r="H2" s="13">
        <v>16100</v>
      </c>
      <c r="I2" s="13">
        <v>16100</v>
      </c>
      <c r="J2" s="13">
        <v>16100</v>
      </c>
      <c r="K2" s="13">
        <v>16100</v>
      </c>
      <c r="L2" s="13">
        <v>16100</v>
      </c>
      <c r="M2" s="13">
        <v>16100</v>
      </c>
      <c r="N2" s="14">
        <v>193200</v>
      </c>
    </row>
    <row r="3" spans="1:14" x14ac:dyDescent="0.3">
      <c r="A3" s="15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1"/>
    </row>
    <row r="4" spans="1:14" x14ac:dyDescent="0.3">
      <c r="A4" s="16" t="s">
        <v>49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>
        <f>SUM(N2:N3)</f>
        <v>193200</v>
      </c>
    </row>
    <row r="5" spans="1:14" x14ac:dyDescent="0.3">
      <c r="A5" s="15" t="s">
        <v>50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1"/>
    </row>
    <row r="6" spans="1:14" x14ac:dyDescent="0.3">
      <c r="A6" s="12" t="s">
        <v>33</v>
      </c>
      <c r="B6" s="13">
        <v>1341.66</v>
      </c>
      <c r="C6" s="13">
        <v>1341.6659999999999</v>
      </c>
      <c r="D6" s="13">
        <v>1341.66</v>
      </c>
      <c r="E6" s="13">
        <v>1341.66</v>
      </c>
      <c r="F6" s="13">
        <v>1341.66</v>
      </c>
      <c r="G6" s="13">
        <v>1341.66</v>
      </c>
      <c r="H6" s="13">
        <v>1341.66</v>
      </c>
      <c r="I6" s="13">
        <v>1341.66</v>
      </c>
      <c r="J6" s="13">
        <v>1341.66</v>
      </c>
      <c r="K6" s="13">
        <v>1341.66</v>
      </c>
      <c r="L6" s="13">
        <v>1341.66</v>
      </c>
      <c r="M6" s="13">
        <v>1341.66</v>
      </c>
      <c r="N6" s="14">
        <f t="shared" ref="N6:N11" si="0">SUM(B6:M6)</f>
        <v>16099.925999999999</v>
      </c>
    </row>
    <row r="7" spans="1:14" x14ac:dyDescent="0.3">
      <c r="A7" s="15" t="s">
        <v>34</v>
      </c>
      <c r="B7" s="10">
        <v>750</v>
      </c>
      <c r="C7" s="10">
        <v>750</v>
      </c>
      <c r="D7" s="10">
        <v>750</v>
      </c>
      <c r="E7" s="10">
        <v>750</v>
      </c>
      <c r="F7" s="10">
        <v>750</v>
      </c>
      <c r="G7" s="10">
        <v>750</v>
      </c>
      <c r="H7" s="10">
        <v>750</v>
      </c>
      <c r="I7" s="10">
        <v>750</v>
      </c>
      <c r="J7" s="10">
        <v>750</v>
      </c>
      <c r="K7" s="10">
        <v>750</v>
      </c>
      <c r="L7" s="10">
        <v>750</v>
      </c>
      <c r="M7" s="10">
        <v>750</v>
      </c>
      <c r="N7" s="11">
        <f t="shared" si="0"/>
        <v>9000</v>
      </c>
    </row>
    <row r="8" spans="1:14" x14ac:dyDescent="0.3">
      <c r="A8" s="12" t="s">
        <v>35</v>
      </c>
      <c r="B8" s="13">
        <v>450</v>
      </c>
      <c r="C8" s="13">
        <v>450</v>
      </c>
      <c r="D8" s="13">
        <v>450</v>
      </c>
      <c r="E8" s="13">
        <v>450</v>
      </c>
      <c r="F8" s="13">
        <v>450</v>
      </c>
      <c r="G8" s="13">
        <v>450</v>
      </c>
      <c r="H8" s="13">
        <v>450</v>
      </c>
      <c r="I8" s="13">
        <v>450</v>
      </c>
      <c r="J8" s="13">
        <v>450</v>
      </c>
      <c r="K8" s="13">
        <v>450</v>
      </c>
      <c r="L8" s="13">
        <v>450</v>
      </c>
      <c r="M8" s="13">
        <v>450</v>
      </c>
      <c r="N8" s="14">
        <f t="shared" si="0"/>
        <v>5400</v>
      </c>
    </row>
    <row r="9" spans="1:14" x14ac:dyDescent="0.3">
      <c r="A9" s="15" t="s">
        <v>36</v>
      </c>
      <c r="B9" s="10">
        <v>250</v>
      </c>
      <c r="C9" s="10">
        <v>250</v>
      </c>
      <c r="D9" s="10">
        <v>250</v>
      </c>
      <c r="E9" s="10">
        <v>250</v>
      </c>
      <c r="F9" s="10">
        <v>250</v>
      </c>
      <c r="G9" s="10">
        <v>250</v>
      </c>
      <c r="H9" s="10">
        <v>250</v>
      </c>
      <c r="I9" s="10">
        <v>250</v>
      </c>
      <c r="J9" s="10">
        <v>250</v>
      </c>
      <c r="K9" s="10">
        <v>250</v>
      </c>
      <c r="L9" s="10">
        <v>250</v>
      </c>
      <c r="M9" s="10">
        <v>250</v>
      </c>
      <c r="N9" s="11">
        <f t="shared" si="0"/>
        <v>3000</v>
      </c>
    </row>
    <row r="10" spans="1:14" x14ac:dyDescent="0.3">
      <c r="A10" s="12" t="s">
        <v>37</v>
      </c>
      <c r="B10" s="13">
        <v>250</v>
      </c>
      <c r="C10" s="13">
        <v>250</v>
      </c>
      <c r="D10" s="13">
        <v>250</v>
      </c>
      <c r="E10" s="13">
        <v>250</v>
      </c>
      <c r="F10" s="13">
        <v>250</v>
      </c>
      <c r="G10" s="13">
        <v>250</v>
      </c>
      <c r="H10" s="13">
        <v>250</v>
      </c>
      <c r="I10" s="13">
        <v>250</v>
      </c>
      <c r="J10" s="13">
        <v>250</v>
      </c>
      <c r="K10" s="13">
        <v>250</v>
      </c>
      <c r="L10" s="13">
        <v>250</v>
      </c>
      <c r="M10" s="13">
        <v>250</v>
      </c>
      <c r="N10" s="14">
        <f t="shared" si="0"/>
        <v>3000</v>
      </c>
    </row>
    <row r="11" spans="1:14" x14ac:dyDescent="0.3">
      <c r="A11" s="15" t="s">
        <v>17</v>
      </c>
      <c r="B11" s="10">
        <v>350</v>
      </c>
      <c r="C11" s="10">
        <v>350</v>
      </c>
      <c r="D11" s="10">
        <v>3650</v>
      </c>
      <c r="E11" s="10">
        <v>350</v>
      </c>
      <c r="F11" s="10">
        <v>350</v>
      </c>
      <c r="G11" s="10">
        <v>350</v>
      </c>
      <c r="H11" s="10">
        <v>350</v>
      </c>
      <c r="I11" s="10">
        <v>350</v>
      </c>
      <c r="J11" s="10">
        <v>350</v>
      </c>
      <c r="K11" s="10">
        <v>350</v>
      </c>
      <c r="L11" s="10">
        <v>350</v>
      </c>
      <c r="M11" s="10">
        <v>350</v>
      </c>
      <c r="N11" s="11">
        <f t="shared" si="0"/>
        <v>7500</v>
      </c>
    </row>
    <row r="12" spans="1:14" x14ac:dyDescent="0.3">
      <c r="A12" s="16" t="s">
        <v>51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4">
        <f>SUM(N6:N11)</f>
        <v>43999.925999999999</v>
      </c>
    </row>
    <row r="13" spans="1:14" x14ac:dyDescent="0.3">
      <c r="A13" s="17" t="s">
        <v>52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9">
        <f>SUM(N4-N12)</f>
        <v>149200.07399999999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E0E9D-9D51-49D7-BC46-3A15ACFEFECF}">
  <dimension ref="A1:E10"/>
  <sheetViews>
    <sheetView topLeftCell="B1" workbookViewId="0">
      <selection activeCell="D15" sqref="D15"/>
    </sheetView>
  </sheetViews>
  <sheetFormatPr defaultRowHeight="14.4" x14ac:dyDescent="0.3"/>
  <cols>
    <col min="1" max="1" width="8.88671875" hidden="1" customWidth="1"/>
    <col min="2" max="2" width="24.5546875" customWidth="1"/>
    <col min="3" max="3" width="12.21875" customWidth="1"/>
    <col min="4" max="4" width="14" customWidth="1"/>
    <col min="5" max="5" width="13.21875" customWidth="1"/>
  </cols>
  <sheetData>
    <row r="1" spans="2:5" ht="15" thickBot="1" x14ac:dyDescent="0.35">
      <c r="B1" s="20"/>
      <c r="C1" s="20" t="s">
        <v>54</v>
      </c>
      <c r="D1" s="20" t="s">
        <v>55</v>
      </c>
      <c r="E1" s="20" t="s">
        <v>56</v>
      </c>
    </row>
    <row r="2" spans="2:5" ht="16.2" thickBot="1" x14ac:dyDescent="0.35">
      <c r="B2" s="21" t="s">
        <v>57</v>
      </c>
      <c r="C2" s="13"/>
      <c r="D2" s="13"/>
      <c r="E2" s="14"/>
    </row>
    <row r="3" spans="2:5" x14ac:dyDescent="0.3">
      <c r="B3" s="15" t="s">
        <v>58</v>
      </c>
      <c r="C3" s="10">
        <v>144856</v>
      </c>
      <c r="D3" s="10">
        <v>144856</v>
      </c>
      <c r="E3" s="11">
        <v>144856</v>
      </c>
    </row>
    <row r="4" spans="2:5" x14ac:dyDescent="0.3">
      <c r="B4" s="12" t="s">
        <v>59</v>
      </c>
      <c r="C4" s="13">
        <v>42700</v>
      </c>
      <c r="D4" s="13">
        <v>42700</v>
      </c>
      <c r="E4" s="14">
        <v>42700</v>
      </c>
    </row>
    <row r="5" spans="2:5" x14ac:dyDescent="0.3">
      <c r="B5" s="15" t="s">
        <v>60</v>
      </c>
      <c r="C5" s="10">
        <v>-480</v>
      </c>
      <c r="D5" s="10">
        <v>-480</v>
      </c>
      <c r="E5" s="11">
        <v>-480</v>
      </c>
    </row>
    <row r="6" spans="2:5" ht="15" thickBot="1" x14ac:dyDescent="0.35">
      <c r="B6" s="12" t="s">
        <v>61</v>
      </c>
      <c r="C6" s="13">
        <f>SUM(C3:C5)</f>
        <v>187076</v>
      </c>
      <c r="D6" s="13">
        <f>SUM(D3:D5)</f>
        <v>187076</v>
      </c>
      <c r="E6" s="14">
        <f>SUM(E3:E5)</f>
        <v>187076</v>
      </c>
    </row>
    <row r="7" spans="2:5" ht="16.2" thickBot="1" x14ac:dyDescent="0.35">
      <c r="B7" s="22" t="s">
        <v>62</v>
      </c>
      <c r="C7" s="10"/>
      <c r="D7" s="10" t="str">
        <f ca="1">D7</f>
        <v/>
      </c>
      <c r="E7" s="11" t="str">
        <f ca="1">E7</f>
        <v/>
      </c>
    </row>
    <row r="8" spans="2:5" x14ac:dyDescent="0.3">
      <c r="B8" s="12" t="s">
        <v>63</v>
      </c>
      <c r="C8" s="13">
        <v>187076</v>
      </c>
      <c r="D8" s="13">
        <v>187076</v>
      </c>
      <c r="E8" s="14">
        <v>187076</v>
      </c>
    </row>
    <row r="9" spans="2:5" x14ac:dyDescent="0.3">
      <c r="B9" s="17" t="s">
        <v>62</v>
      </c>
      <c r="C9" s="18">
        <v>0</v>
      </c>
      <c r="D9" s="18">
        <v>0</v>
      </c>
      <c r="E9" s="19">
        <v>0</v>
      </c>
    </row>
    <row r="10" spans="2:5" x14ac:dyDescent="0.3">
      <c r="B10" s="17" t="s">
        <v>64</v>
      </c>
      <c r="C10" s="18">
        <v>187076</v>
      </c>
      <c r="D10" s="18">
        <v>187076</v>
      </c>
      <c r="E10" s="19">
        <v>187076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Startup cost</vt:lpstr>
      <vt:lpstr>Income Statement 2025</vt:lpstr>
      <vt:lpstr>Income Statement 2026</vt:lpstr>
      <vt:lpstr>Income Statement 2027</vt:lpstr>
      <vt:lpstr>Cash Flow 2025</vt:lpstr>
      <vt:lpstr>Cash Flow 2026</vt:lpstr>
      <vt:lpstr>Cash Flow 2027</vt:lpstr>
      <vt:lpstr>Balance Sheet (2025-2027)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Vedant Narwal</dc:creator>
  <cp:lastModifiedBy>Vedant Narwal</cp:lastModifiedBy>
  <dcterms:created xsi:type="dcterms:W3CDTF">2025-11-18T18:09:34Z</dcterms:created>
  <dcterms:modified xsi:type="dcterms:W3CDTF">2025-11-19T01:33:27Z</dcterms:modified>
</cp:coreProperties>
</file>